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28" yWindow="65524" windowWidth="8616" windowHeight="10416" activeTab="4"/>
  </bookViews>
  <sheets>
    <sheet name="附表1" sheetId="1" r:id="rId1"/>
    <sheet name="附表2" sheetId="2" r:id="rId2"/>
    <sheet name="附表3" sheetId="3" r:id="rId3"/>
    <sheet name="附表4" sheetId="4" r:id="rId4"/>
    <sheet name="附表5" sheetId="5" r:id="rId5"/>
  </sheets>
  <definedNames>
    <definedName name="_xlnm.Print_Area" localSheetId="0">'附表1'!$A$1:$U$83</definedName>
    <definedName name="_xlnm.Print_Titles" localSheetId="0">'附表1'!$2:$5</definedName>
  </definedNames>
  <calcPr fullCalcOnLoad="1"/>
</workbook>
</file>

<file path=xl/sharedStrings.xml><?xml version="1.0" encoding="utf-8"?>
<sst xmlns="http://schemas.openxmlformats.org/spreadsheetml/2006/main" count="498" uniqueCount="235">
  <si>
    <t>一</t>
  </si>
  <si>
    <t>二</t>
  </si>
  <si>
    <t>三</t>
  </si>
  <si>
    <t>四</t>
  </si>
  <si>
    <t>中国近代史纲要</t>
  </si>
  <si>
    <t>马克思主义原理</t>
  </si>
  <si>
    <t>思想道德修养与法律基础</t>
  </si>
  <si>
    <t>二</t>
  </si>
  <si>
    <t>四</t>
  </si>
  <si>
    <t>五</t>
  </si>
  <si>
    <t>六</t>
  </si>
  <si>
    <t>七</t>
  </si>
  <si>
    <t>八</t>
  </si>
  <si>
    <t>学科专业基础教育教学模块</t>
  </si>
  <si>
    <t>学科专业方向教育教学模块</t>
  </si>
  <si>
    <t>课程名称</t>
  </si>
  <si>
    <t>各学期学时分配</t>
  </si>
  <si>
    <t>必修</t>
  </si>
  <si>
    <t>选修</t>
  </si>
  <si>
    <t>课程类别</t>
  </si>
  <si>
    <t>课程性质</t>
  </si>
  <si>
    <t>学时数</t>
  </si>
  <si>
    <t>百分比1（%）</t>
  </si>
  <si>
    <t>百分比2（%）</t>
  </si>
  <si>
    <t>其它</t>
  </si>
  <si>
    <t>总
学
时</t>
  </si>
  <si>
    <t>6、每学期安排的考考试一般不得超过5门。</t>
  </si>
  <si>
    <t>5、所有课程按性质分为必修课程和选修课程，必修课的主要考核方式为考考试，选修课的考核方式主要为考考查。</t>
  </si>
  <si>
    <t>序号</t>
  </si>
  <si>
    <t>实践教学内容</t>
  </si>
  <si>
    <t>各学期周学时(周数)分配</t>
  </si>
  <si>
    <t>一</t>
  </si>
  <si>
    <t>附表3      各学期学时分配表</t>
  </si>
  <si>
    <t>总计</t>
  </si>
  <si>
    <t>附表1        课程设置及教学安排表</t>
  </si>
  <si>
    <t xml:space="preserve">                 学期
          学时
类别</t>
  </si>
  <si>
    <t>必修
环节</t>
  </si>
  <si>
    <t>选修
环节</t>
  </si>
  <si>
    <t>通识课</t>
  </si>
  <si>
    <t>选修</t>
  </si>
  <si>
    <t>基础教育教学模块</t>
  </si>
  <si>
    <r>
      <t xml:space="preserve">附表4      </t>
    </r>
    <r>
      <rPr>
        <sz val="14"/>
        <rFont val="黑体"/>
        <family val="3"/>
      </rPr>
      <t>学时学分结构表</t>
    </r>
  </si>
  <si>
    <t>理论学时</t>
  </si>
  <si>
    <t>毕业需达到的最低学分数</t>
  </si>
  <si>
    <t>学
分</t>
  </si>
  <si>
    <t>学
时</t>
  </si>
  <si>
    <t>三</t>
  </si>
  <si>
    <t>授予学位需达到的最低学分数</t>
  </si>
  <si>
    <t>学分数</t>
  </si>
  <si>
    <t>备注:
1.百分比1是指该类课程占课内教学总学时数的百分比，百分比2是指该类课程占毕业需达到的最低学分数的百分比；
2.本表中选修指的是要求该专业学生所必须选修的最低学时数和学分数；
3.本表中实践教育教学模块指的是要求该专业学生所必须获得集中实践教学环节（见附表2）的最低学分数。</t>
  </si>
  <si>
    <t>周
数</t>
  </si>
  <si>
    <t>基础教育教学模块</t>
  </si>
  <si>
    <t>素质教育模块</t>
  </si>
  <si>
    <t>课程
编码</t>
  </si>
  <si>
    <t>大学英语1</t>
  </si>
  <si>
    <t>大学英语2</t>
  </si>
  <si>
    <t>大学英语3</t>
  </si>
  <si>
    <t>大学英语4</t>
  </si>
  <si>
    <t>实践教育教学模块</t>
  </si>
  <si>
    <t>毕业需最低课内教学总学时数及学分数</t>
  </si>
  <si>
    <t>形势与政策1</t>
  </si>
  <si>
    <t>课程
模块</t>
  </si>
  <si>
    <t>毛泽东思想和中国特色社会主义理论体系概论</t>
  </si>
  <si>
    <t>形势与政策2</t>
  </si>
  <si>
    <t>形势与政策3</t>
  </si>
  <si>
    <t>形势与政策4</t>
  </si>
  <si>
    <t>课外素质教育</t>
  </si>
  <si>
    <t>公共基础课程</t>
  </si>
  <si>
    <t>小计</t>
  </si>
  <si>
    <t>小    计</t>
  </si>
  <si>
    <t>学生在校期间至少获得10个通识课程学分，方可毕业</t>
  </si>
  <si>
    <t>课外素质教育</t>
  </si>
  <si>
    <t>附件：</t>
  </si>
  <si>
    <t>思想政治类课程</t>
  </si>
  <si>
    <t>通识类课程</t>
  </si>
  <si>
    <t>附表2     实践教育教学模块设置及安排表</t>
  </si>
  <si>
    <t>课程性质代码</t>
  </si>
  <si>
    <t>大学计算机基础</t>
  </si>
  <si>
    <t>B1</t>
  </si>
  <si>
    <t>模块
学分要求</t>
  </si>
  <si>
    <t>集中实践教学环节</t>
  </si>
  <si>
    <t>课程教学</t>
  </si>
  <si>
    <t>至少获得10个通识课程学分，方可毕业</t>
  </si>
  <si>
    <t>思想政治类课程</t>
  </si>
  <si>
    <t>通识类课程</t>
  </si>
  <si>
    <t>考核方式</t>
  </si>
  <si>
    <t>小计</t>
  </si>
  <si>
    <t>学生在校期间至少获得8个课外素质教育学分，方可授位</t>
  </si>
  <si>
    <t>E</t>
  </si>
  <si>
    <t>E≥8学分</t>
  </si>
  <si>
    <t>备注：K表示“周”</t>
  </si>
  <si>
    <t>素质教育教学模块</t>
  </si>
  <si>
    <t>A1</t>
  </si>
  <si>
    <t>A2</t>
  </si>
  <si>
    <t>A1=16学分，A2≥10学分</t>
  </si>
  <si>
    <t>大学体育1</t>
  </si>
  <si>
    <t>大学体育2</t>
  </si>
  <si>
    <t>大学体育3</t>
  </si>
  <si>
    <t>大学体育4</t>
  </si>
  <si>
    <t>高等数学(Ⅲ-1)</t>
  </si>
  <si>
    <t>高等数学(Ⅲ-2)</t>
  </si>
  <si>
    <t>线性代数</t>
  </si>
  <si>
    <t>概率论与数理统计</t>
  </si>
  <si>
    <t>专业英语1</t>
  </si>
  <si>
    <t>专业英语2</t>
  </si>
  <si>
    <t>经济法学</t>
  </si>
  <si>
    <t>行政法学</t>
  </si>
  <si>
    <t>B2</t>
  </si>
  <si>
    <t>大学语文</t>
  </si>
  <si>
    <t>应用文写作</t>
  </si>
  <si>
    <t>统计学</t>
  </si>
  <si>
    <t>数据库技术及应用</t>
  </si>
  <si>
    <t>管理信息系统</t>
  </si>
  <si>
    <t>政治学原理</t>
  </si>
  <si>
    <t>当代世界经济与政治</t>
  </si>
  <si>
    <t>比较政治制度</t>
  </si>
  <si>
    <t>公共事业管理概论</t>
  </si>
  <si>
    <t>管理学</t>
  </si>
  <si>
    <t>组织行为学</t>
  </si>
  <si>
    <t>非营利组织管理</t>
  </si>
  <si>
    <t>人力资源管理</t>
  </si>
  <si>
    <t>微观经济学</t>
  </si>
  <si>
    <t>宏观经济学</t>
  </si>
  <si>
    <t>社会学</t>
  </si>
  <si>
    <t>社会保障学</t>
  </si>
  <si>
    <t>会计学</t>
  </si>
  <si>
    <t>财务管理</t>
  </si>
  <si>
    <t>财政学</t>
  </si>
  <si>
    <t>管理定量分析</t>
  </si>
  <si>
    <t>社会调查研究理论与方法</t>
  </si>
  <si>
    <t>市场营销学</t>
  </si>
  <si>
    <t>企业管理</t>
  </si>
  <si>
    <t>C1</t>
  </si>
  <si>
    <t>公共管理学</t>
  </si>
  <si>
    <t>公共政策学</t>
  </si>
  <si>
    <t>公共危机管理</t>
  </si>
  <si>
    <t>当代中国政府与政治</t>
  </si>
  <si>
    <t>城市经济学</t>
  </si>
  <si>
    <t>市政管理学</t>
  </si>
  <si>
    <t>城市规划原理</t>
  </si>
  <si>
    <t>社区管理</t>
  </si>
  <si>
    <t>D1</t>
  </si>
  <si>
    <t>军事训练（含军事理论）</t>
  </si>
  <si>
    <t>认识实习</t>
  </si>
  <si>
    <t>生产实习</t>
  </si>
  <si>
    <t>毕业实习</t>
  </si>
  <si>
    <t>毕业论文</t>
  </si>
  <si>
    <t>必修</t>
  </si>
  <si>
    <t>附表5      指导性教学进程安排</t>
  </si>
  <si>
    <t>学分</t>
  </si>
  <si>
    <t>学时</t>
  </si>
  <si>
    <t>课程性质</t>
  </si>
  <si>
    <t>备注</t>
  </si>
  <si>
    <t>第一学期</t>
  </si>
  <si>
    <t>第二学期</t>
  </si>
  <si>
    <t>第三学期</t>
  </si>
  <si>
    <t>第四学期</t>
  </si>
  <si>
    <t>2K</t>
  </si>
  <si>
    <t>第五学期</t>
  </si>
  <si>
    <t>第六学期</t>
  </si>
  <si>
    <t>第七学期</t>
  </si>
  <si>
    <t>第八学期</t>
  </si>
  <si>
    <t>人力资源管理课设</t>
  </si>
  <si>
    <t>社会保障学课设</t>
  </si>
  <si>
    <t>统计学课设</t>
  </si>
  <si>
    <t>管理定量分析课设</t>
  </si>
  <si>
    <t>社会调查研究理论与方法课设</t>
  </si>
  <si>
    <t>公共政策学课设</t>
  </si>
  <si>
    <t>社区管理课设</t>
  </si>
  <si>
    <t>3K</t>
  </si>
  <si>
    <t>1K</t>
  </si>
  <si>
    <t>必修</t>
  </si>
  <si>
    <t>选修</t>
  </si>
  <si>
    <t>公共行政学</t>
  </si>
  <si>
    <t>1K</t>
  </si>
  <si>
    <t>必修</t>
  </si>
  <si>
    <t>选修</t>
  </si>
  <si>
    <t>电子政务</t>
  </si>
  <si>
    <t>高等数学(Ⅲ1)</t>
  </si>
  <si>
    <t>高等数学(Ⅲ2)</t>
  </si>
  <si>
    <t>考试</t>
  </si>
  <si>
    <t>考试</t>
  </si>
  <si>
    <t>考查</t>
  </si>
  <si>
    <t>B1=33学分，B2≥16学分</t>
  </si>
  <si>
    <t>B2</t>
  </si>
  <si>
    <t>考查</t>
  </si>
  <si>
    <t>大学计算机基础</t>
  </si>
  <si>
    <t>学科专业基础教育教学模块</t>
  </si>
  <si>
    <t>专业基础课程</t>
  </si>
  <si>
    <t>C2</t>
  </si>
  <si>
    <t>电子政务</t>
  </si>
  <si>
    <t>C2</t>
  </si>
  <si>
    <t>考查</t>
  </si>
  <si>
    <t>考试</t>
  </si>
  <si>
    <t>考试</t>
  </si>
  <si>
    <t>小    计</t>
  </si>
  <si>
    <t>学科专业方向教育教学模块</t>
  </si>
  <si>
    <t>D2</t>
  </si>
  <si>
    <t>城市管理专业方向课程</t>
  </si>
  <si>
    <t>1、学时应为8的培数</t>
  </si>
  <si>
    <t xml:space="preserve">2、四年总学分控制在190~200学分范围内，课内教学控制在150~160学分 </t>
  </si>
  <si>
    <t xml:space="preserve">3、实践教学不得低于40学分 </t>
  </si>
  <si>
    <t>4、必修课与选修课的比例应不低于7：3</t>
  </si>
  <si>
    <t>7、非计算机专业上机学时应不少于250机时。(不含毕业设计要求的上机机时)</t>
  </si>
  <si>
    <r>
      <t>备注：</t>
    </r>
    <r>
      <rPr>
        <sz val="9"/>
        <rFont val="宋体"/>
        <family val="0"/>
      </rPr>
      <t>课程性质代码：思想政治类课程—A1（必修）；通识类课程—A2（选修）；基础教育教学课程—B1（必修），B2（选修）；学科专业基础课程—C1（必修），C2（选修）；学科专业方向课程—D1（必修），D 2（选修）；其他课程—E。</t>
    </r>
  </si>
  <si>
    <t>总    计</t>
  </si>
  <si>
    <t>课内实践学时</t>
  </si>
  <si>
    <t>实验</t>
  </si>
  <si>
    <t>上机</t>
  </si>
  <si>
    <t>其他</t>
  </si>
  <si>
    <r>
      <t>备注：
1</t>
    </r>
    <r>
      <rPr>
        <sz val="12"/>
        <rFont val="宋体"/>
        <family val="0"/>
      </rPr>
      <t>.</t>
    </r>
    <r>
      <rPr>
        <sz val="12"/>
        <rFont val="宋体"/>
        <family val="0"/>
      </rPr>
      <t>本表中选修环节统计的是该专业所有应给学生提供的课程资源</t>
    </r>
    <r>
      <rPr>
        <sz val="12"/>
        <rFont val="宋体"/>
        <family val="0"/>
      </rPr>
      <t>；
2.本表中必修环节对应的其它一栏主要对应附表1的课内实践。</t>
    </r>
  </si>
  <si>
    <t>军事训练（含军事理论）</t>
  </si>
  <si>
    <t>认识实习</t>
  </si>
  <si>
    <t>生产实习</t>
  </si>
  <si>
    <t>管理定量分析课设</t>
  </si>
  <si>
    <t>公共管理学</t>
  </si>
  <si>
    <t>毕业实习</t>
  </si>
  <si>
    <r>
      <t>4</t>
    </r>
    <r>
      <rPr>
        <sz val="9"/>
        <rFont val="宋体"/>
        <family val="0"/>
      </rPr>
      <t>K</t>
    </r>
  </si>
  <si>
    <t>必修</t>
  </si>
  <si>
    <t>毕业论文</t>
  </si>
  <si>
    <r>
      <t>1</t>
    </r>
    <r>
      <rPr>
        <sz val="9"/>
        <rFont val="宋体"/>
        <family val="0"/>
      </rPr>
      <t>2K</t>
    </r>
  </si>
  <si>
    <t>C1</t>
  </si>
  <si>
    <r>
      <t>D1=</t>
    </r>
    <r>
      <rPr>
        <sz val="9"/>
        <rFont val="宋体"/>
        <family val="0"/>
      </rPr>
      <t>2.5</t>
    </r>
    <r>
      <rPr>
        <sz val="9"/>
        <rFont val="宋体"/>
        <family val="0"/>
      </rPr>
      <t>学分，D2≥7学分</t>
    </r>
  </si>
  <si>
    <t>D2</t>
  </si>
  <si>
    <t>考查</t>
  </si>
  <si>
    <r>
      <t>C1=</t>
    </r>
    <r>
      <rPr>
        <sz val="9"/>
        <rFont val="宋体"/>
        <family val="0"/>
      </rPr>
      <t>17.5</t>
    </r>
    <r>
      <rPr>
        <sz val="9"/>
        <rFont val="宋体"/>
        <family val="0"/>
      </rPr>
      <t>学分，C2≥14学分</t>
    </r>
  </si>
  <si>
    <t>思想道德修养与法律基础</t>
  </si>
  <si>
    <r>
      <t>3</t>
    </r>
    <r>
      <rPr>
        <sz val="12"/>
        <rFont val="宋体"/>
        <family val="0"/>
      </rPr>
      <t>K</t>
    </r>
  </si>
  <si>
    <r>
      <t>2</t>
    </r>
    <r>
      <rPr>
        <sz val="12"/>
        <rFont val="宋体"/>
        <family val="0"/>
      </rPr>
      <t>K</t>
    </r>
  </si>
  <si>
    <r>
      <t>4</t>
    </r>
    <r>
      <rPr>
        <sz val="12"/>
        <rFont val="宋体"/>
        <family val="0"/>
      </rPr>
      <t>K</t>
    </r>
  </si>
  <si>
    <t>6K</t>
  </si>
  <si>
    <r>
      <t>12</t>
    </r>
    <r>
      <rPr>
        <sz val="12"/>
        <rFont val="宋体"/>
        <family val="0"/>
      </rPr>
      <t>K</t>
    </r>
  </si>
  <si>
    <r>
      <t>1</t>
    </r>
    <r>
      <rPr>
        <sz val="12"/>
        <rFont val="宋体"/>
        <family val="0"/>
      </rPr>
      <t>K</t>
    </r>
  </si>
  <si>
    <t>35K</t>
  </si>
  <si>
    <t>微观经济学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</si>
</sst>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 numFmtId="190" formatCode="0.0;[Red]0.0"/>
    <numFmt numFmtId="191" formatCode="0;[Red]0"/>
    <numFmt numFmtId="192" formatCode="0_);\(0\)"/>
    <numFmt numFmtId="193" formatCode="0_);[Red]\(0\)"/>
    <numFmt numFmtId="194" formatCode="0.00_);[Red]\(0.00\)"/>
  </numFmts>
  <fonts count="37">
    <font>
      <sz val="12"/>
      <name val="宋体"/>
      <family val="0"/>
    </font>
    <font>
      <sz val="9"/>
      <name val="宋体"/>
      <family val="0"/>
    </font>
    <font>
      <sz val="12"/>
      <name val="Times New Roman"/>
      <family val="1"/>
    </font>
    <font>
      <sz val="10.5"/>
      <name val="宋体"/>
      <family val="0"/>
    </font>
    <font>
      <sz val="9"/>
      <name val="黑体"/>
      <family val="3"/>
    </font>
    <font>
      <sz val="9"/>
      <name val="Times New Roman"/>
      <family val="1"/>
    </font>
    <font>
      <sz val="10.5"/>
      <name val="Times New Roman"/>
      <family val="1"/>
    </font>
    <font>
      <u val="single"/>
      <sz val="12"/>
      <color indexed="12"/>
      <name val="宋体"/>
      <family val="0"/>
    </font>
    <font>
      <u val="single"/>
      <sz val="12"/>
      <color indexed="36"/>
      <name val="宋体"/>
      <family val="0"/>
    </font>
    <font>
      <sz val="12"/>
      <name val="黑体"/>
      <family val="3"/>
    </font>
    <font>
      <b/>
      <sz val="12"/>
      <name val="楷体_GB2312"/>
      <family val="3"/>
    </font>
    <font>
      <sz val="14"/>
      <name val="黑体"/>
      <family val="3"/>
    </font>
    <font>
      <sz val="8"/>
      <name val="宋体"/>
      <family val="0"/>
    </font>
    <font>
      <sz val="8"/>
      <name val="Times New Roman"/>
      <family val="1"/>
    </font>
    <font>
      <sz val="10"/>
      <name val="宋体"/>
      <family val="0"/>
    </font>
    <font>
      <b/>
      <sz val="20"/>
      <name val="宋体"/>
      <family val="0"/>
    </font>
    <font>
      <b/>
      <sz val="9"/>
      <name val="宋体"/>
      <family val="0"/>
    </font>
    <font>
      <sz val="6"/>
      <name val="宋体"/>
      <family val="0"/>
    </font>
    <font>
      <b/>
      <sz val="10"/>
      <name val="宋体"/>
      <family val="0"/>
    </font>
    <font>
      <sz val="9"/>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0" fillId="0" borderId="0">
      <alignment/>
      <protection/>
    </xf>
    <xf numFmtId="0" fontId="0" fillId="0" borderId="0">
      <alignment/>
      <protection/>
    </xf>
    <xf numFmtId="0" fontId="7" fillId="0" borderId="0" applyNumberFormat="0" applyFill="0" applyBorder="0" applyAlignment="0" applyProtection="0"/>
    <xf numFmtId="0" fontId="27" fillId="4" borderId="0" applyNumberFormat="0" applyBorder="0" applyAlignment="0" applyProtection="0"/>
    <xf numFmtId="0" fontId="2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9" fillId="16" borderId="5" applyNumberFormat="0" applyAlignment="0" applyProtection="0"/>
    <xf numFmtId="0" fontId="30" fillId="17"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34" fillId="22" borderId="0" applyNumberFormat="0" applyBorder="0" applyAlignment="0" applyProtection="0"/>
    <xf numFmtId="0" fontId="35" fillId="16" borderId="8" applyNumberFormat="0" applyAlignment="0" applyProtection="0"/>
    <xf numFmtId="0" fontId="36"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217">
    <xf numFmtId="0" fontId="0" fillId="0" borderId="0" xfId="0" applyAlignment="1">
      <alignment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40" applyFont="1" applyFill="1" applyBorder="1" applyAlignment="1">
      <alignment horizontal="center" vertical="center" wrapText="1"/>
      <protection/>
    </xf>
    <xf numFmtId="0" fontId="1" fillId="0" borderId="10" xfId="40"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5" fillId="0" borderId="0" xfId="0" applyFont="1" applyFill="1" applyAlignment="1">
      <alignment horizontal="left" vertical="center"/>
    </xf>
    <xf numFmtId="0" fontId="0" fillId="0" borderId="0" xfId="41">
      <alignment/>
      <protection/>
    </xf>
    <xf numFmtId="0" fontId="9" fillId="0" borderId="10" xfId="41" applyFont="1" applyBorder="1" applyAlignment="1">
      <alignment horizontal="center" vertical="center" wrapText="1"/>
      <protection/>
    </xf>
    <xf numFmtId="0" fontId="9" fillId="0" borderId="10" xfId="41" applyFont="1" applyBorder="1" applyAlignment="1">
      <alignment horizontal="center" vertical="center"/>
      <protection/>
    </xf>
    <xf numFmtId="0" fontId="0" fillId="0" borderId="10" xfId="41" applyFont="1" applyBorder="1" applyAlignment="1">
      <alignment horizontal="justify" vertical="center" wrapText="1"/>
      <protection/>
    </xf>
    <xf numFmtId="0" fontId="2" fillId="0" borderId="10" xfId="41" applyFont="1" applyBorder="1" applyAlignment="1">
      <alignment horizontal="center" vertical="center" wrapText="1"/>
      <protection/>
    </xf>
    <xf numFmtId="0" fontId="10" fillId="0" borderId="10" xfId="41" applyFont="1" applyBorder="1" applyAlignment="1">
      <alignment horizontal="center" vertical="center" wrapText="1"/>
      <protection/>
    </xf>
    <xf numFmtId="0" fontId="0" fillId="0" borderId="10" xfId="41" applyFont="1" applyBorder="1" applyAlignment="1">
      <alignment vertical="center"/>
      <protection/>
    </xf>
    <xf numFmtId="0" fontId="0" fillId="0" borderId="0" xfId="41" applyAlignment="1">
      <alignment vertical="center"/>
      <protection/>
    </xf>
    <xf numFmtId="0" fontId="0" fillId="0" borderId="10" xfId="41" applyFont="1" applyBorder="1" applyAlignment="1">
      <alignment horizontal="justify" vertical="center" wrapText="1"/>
      <protection/>
    </xf>
    <xf numFmtId="0" fontId="0" fillId="0" borderId="10" xfId="41" applyFont="1" applyBorder="1" applyAlignment="1">
      <alignment horizontal="center" vertical="center" wrapText="1"/>
      <protection/>
    </xf>
    <xf numFmtId="0" fontId="6" fillId="0" borderId="0" xfId="41" applyFont="1" applyAlignment="1">
      <alignment horizontal="justify" vertical="center" wrapText="1"/>
      <protection/>
    </xf>
    <xf numFmtId="0" fontId="0" fillId="0" borderId="10" xfId="41" applyFont="1" applyBorder="1" applyAlignment="1">
      <alignment horizontal="justify" vertical="center" wrapText="1"/>
      <protection/>
    </xf>
    <xf numFmtId="0" fontId="3" fillId="0" borderId="0" xfId="41" applyFont="1" applyBorder="1" applyAlignment="1">
      <alignment vertical="center" wrapText="1"/>
      <protection/>
    </xf>
    <xf numFmtId="0" fontId="0" fillId="0" borderId="10" xfId="41" applyFont="1" applyBorder="1" applyAlignment="1">
      <alignment horizontal="left" vertical="center" wrapText="1"/>
      <protection/>
    </xf>
    <xf numFmtId="0" fontId="4" fillId="0" borderId="10" xfId="0" applyFont="1" applyFill="1" applyBorder="1" applyAlignment="1">
      <alignment horizontal="center" vertical="center" wrapText="1"/>
    </xf>
    <xf numFmtId="0" fontId="0" fillId="0" borderId="10" xfId="41" applyFont="1" applyBorder="1" applyAlignment="1">
      <alignment horizontal="left" vertical="center" wrapText="1"/>
      <protection/>
    </xf>
    <xf numFmtId="0" fontId="12" fillId="0" borderId="10" xfId="40" applyFont="1" applyFill="1" applyBorder="1" applyAlignment="1">
      <alignment horizontal="center" vertical="center" wrapText="1"/>
      <protection/>
    </xf>
    <xf numFmtId="189" fontId="1" fillId="0" borderId="10" xfId="0" applyNumberFormat="1" applyFont="1" applyBorder="1" applyAlignment="1">
      <alignment horizontal="center" vertical="center" wrapText="1"/>
    </xf>
    <xf numFmtId="189" fontId="1"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2" fillId="0" borderId="10" xfId="40" applyFont="1" applyFill="1" applyBorder="1" applyAlignment="1">
      <alignment horizontal="center" vertical="center" wrapText="1"/>
      <protection/>
    </xf>
    <xf numFmtId="0" fontId="1" fillId="0" borderId="10" xfId="40" applyFont="1" applyFill="1" applyBorder="1" applyAlignment="1">
      <alignment horizontal="left" vertical="center" wrapText="1"/>
      <protection/>
    </xf>
    <xf numFmtId="18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3" fillId="0" borderId="10" xfId="0" applyFont="1" applyBorder="1" applyAlignment="1">
      <alignment horizontal="justify" vertical="center" wrapText="1"/>
    </xf>
    <xf numFmtId="0" fontId="1" fillId="0" borderId="10" xfId="0" applyFont="1" applyBorder="1" applyAlignment="1">
      <alignment horizontal="justify" vertical="top" wrapText="1"/>
    </xf>
    <xf numFmtId="0" fontId="13" fillId="0" borderId="10" xfId="0" applyFont="1" applyBorder="1" applyAlignment="1">
      <alignment horizontal="center" vertical="center"/>
    </xf>
    <xf numFmtId="0" fontId="1" fillId="0" borderId="10" xfId="0" applyFont="1" applyBorder="1" applyAlignment="1">
      <alignment horizontal="left" wrapText="1"/>
    </xf>
    <xf numFmtId="189" fontId="1" fillId="0" borderId="10" xfId="0" applyNumberFormat="1" applyFont="1" applyFill="1" applyBorder="1" applyAlignment="1">
      <alignment horizontal="center" vertical="center" wrapText="1"/>
    </xf>
    <xf numFmtId="0" fontId="12" fillId="0" borderId="10" xfId="0" applyFont="1" applyBorder="1" applyAlignment="1">
      <alignment horizontal="center" vertical="center"/>
    </xf>
    <xf numFmtId="0" fontId="1" fillId="0" borderId="10" xfId="40" applyFont="1" applyFill="1" applyBorder="1" applyAlignment="1">
      <alignment horizontal="center" vertical="center" wrapText="1"/>
      <protection/>
    </xf>
    <xf numFmtId="0" fontId="1" fillId="0" borderId="10" xfId="0" applyFont="1" applyFill="1" applyBorder="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horizontal="justify" vertical="center" wrapText="1"/>
    </xf>
    <xf numFmtId="0" fontId="5" fillId="0" borderId="10" xfId="40" applyFont="1" applyFill="1" applyBorder="1" applyAlignment="1">
      <alignment horizontal="center" vertical="center" wrapText="1"/>
      <protection/>
    </xf>
    <xf numFmtId="0" fontId="5" fillId="0" borderId="10" xfId="0" applyFont="1" applyFill="1" applyBorder="1" applyAlignment="1">
      <alignment vertical="center" wrapText="1"/>
    </xf>
    <xf numFmtId="0" fontId="1" fillId="0" borderId="10" xfId="0" applyNumberFormat="1" applyFont="1" applyBorder="1" applyAlignment="1">
      <alignment horizontal="justify" vertical="center" wrapText="1"/>
    </xf>
    <xf numFmtId="0" fontId="5" fillId="0" borderId="10" xfId="0" applyNumberFormat="1" applyFont="1" applyBorder="1" applyAlignment="1">
      <alignment horizontal="center" vertical="center" wrapText="1"/>
    </xf>
    <xf numFmtId="0" fontId="1" fillId="0" borderId="10" xfId="0" applyFont="1" applyBorder="1" applyAlignment="1">
      <alignment horizontal="center" wrapText="1"/>
    </xf>
    <xf numFmtId="0" fontId="0" fillId="0" borderId="10" xfId="41" applyFont="1" applyBorder="1" applyAlignment="1">
      <alignment horizontal="center" vertical="center" wrapText="1"/>
      <protection/>
    </xf>
    <xf numFmtId="0" fontId="0" fillId="0" borderId="10" xfId="0" applyFont="1" applyBorder="1" applyAlignment="1">
      <alignment horizontal="center" vertical="center" wrapText="1"/>
    </xf>
    <xf numFmtId="189" fontId="0" fillId="0" borderId="10" xfId="41" applyNumberFormat="1" applyFont="1" applyBorder="1" applyAlignment="1">
      <alignment horizontal="center" vertical="center" wrapText="1"/>
      <protection/>
    </xf>
    <xf numFmtId="0" fontId="0" fillId="0" borderId="10" xfId="41" applyFont="1" applyBorder="1" applyAlignment="1">
      <alignment horizontal="justify" vertical="center" wrapText="1"/>
      <protection/>
    </xf>
    <xf numFmtId="0" fontId="0" fillId="0" borderId="10" xfId="41" applyFont="1" applyBorder="1" applyAlignment="1">
      <alignment horizontal="justify" vertical="center" wrapText="1"/>
      <protection/>
    </xf>
    <xf numFmtId="0" fontId="0" fillId="0" borderId="10" xfId="41" applyFont="1" applyBorder="1" applyAlignment="1">
      <alignment horizontal="center" vertical="center" wrapText="1"/>
      <protection/>
    </xf>
    <xf numFmtId="0" fontId="0" fillId="0" borderId="10" xfId="41" applyBorder="1" applyAlignment="1">
      <alignment vertical="center"/>
      <protection/>
    </xf>
    <xf numFmtId="0" fontId="0" fillId="0" borderId="10" xfId="41" applyFont="1" applyBorder="1" applyAlignment="1">
      <alignment horizontal="justify" vertical="center" wrapText="1"/>
      <protection/>
    </xf>
    <xf numFmtId="190" fontId="0" fillId="0" borderId="10" xfId="41" applyNumberFormat="1" applyFont="1" applyBorder="1" applyAlignment="1">
      <alignment horizontal="justify" vertical="center" wrapText="1"/>
      <protection/>
    </xf>
    <xf numFmtId="190" fontId="0" fillId="0" borderId="10" xfId="41" applyNumberFormat="1" applyFont="1" applyBorder="1" applyAlignment="1">
      <alignment horizontal="justify" vertical="center" wrapText="1"/>
      <protection/>
    </xf>
    <xf numFmtId="194" fontId="0" fillId="0" borderId="10" xfId="41" applyNumberFormat="1" applyFont="1" applyBorder="1" applyAlignment="1">
      <alignment horizontal="left" vertical="center" wrapText="1"/>
      <protection/>
    </xf>
    <xf numFmtId="194" fontId="0" fillId="0" borderId="10" xfId="41" applyNumberFormat="1" applyFont="1" applyBorder="1" applyAlignment="1">
      <alignment horizontal="justify" vertical="center" wrapText="1"/>
      <protection/>
    </xf>
    <xf numFmtId="194" fontId="0" fillId="0" borderId="10" xfId="41" applyNumberFormat="1" applyFont="1" applyBorder="1" applyAlignment="1">
      <alignment horizontal="justify" vertical="center" wrapText="1"/>
      <protection/>
    </xf>
    <xf numFmtId="0" fontId="1" fillId="0" borderId="10" xfId="0" applyFont="1" applyBorder="1" applyAlignment="1">
      <alignment horizontal="center" wrapText="1"/>
    </xf>
    <xf numFmtId="0" fontId="1" fillId="0" borderId="10" xfId="0" applyFont="1" applyBorder="1" applyAlignment="1">
      <alignment horizontal="left" wrapText="1"/>
    </xf>
    <xf numFmtId="0" fontId="12" fillId="0" borderId="10" xfId="0" applyFont="1" applyBorder="1" applyAlignment="1">
      <alignment horizontal="center" vertical="center"/>
    </xf>
    <xf numFmtId="0" fontId="1" fillId="0" borderId="10" xfId="0" applyFont="1" applyBorder="1" applyAlignment="1">
      <alignment vertical="center"/>
    </xf>
    <xf numFmtId="189" fontId="0" fillId="0" borderId="10" xfId="41" applyNumberFormat="1" applyFont="1" applyBorder="1" applyAlignment="1">
      <alignment horizontal="center" vertical="center" wrapText="1"/>
      <protection/>
    </xf>
    <xf numFmtId="0" fontId="1" fillId="0" borderId="0" xfId="0" applyFont="1" applyAlignment="1">
      <alignment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189" fontId="1"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15"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2" fillId="0" borderId="10" xfId="40" applyFont="1" applyFill="1" applyBorder="1" applyAlignment="1">
      <alignment horizontal="center" vertical="center" wrapText="1"/>
      <protection/>
    </xf>
    <xf numFmtId="0" fontId="1" fillId="0" borderId="10" xfId="40" applyFont="1" applyFill="1" applyBorder="1" applyAlignment="1">
      <alignment horizontal="left" vertical="center" wrapText="1"/>
      <protection/>
    </xf>
    <xf numFmtId="189" fontId="1"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40" applyFont="1" applyFill="1" applyBorder="1" applyAlignment="1">
      <alignment horizontal="center" vertical="center" wrapText="1"/>
      <protection/>
    </xf>
    <xf numFmtId="190" fontId="1" fillId="0" borderId="10" xfId="0" applyNumberFormat="1" applyFont="1" applyFill="1" applyBorder="1" applyAlignment="1">
      <alignment horizontal="center" vertical="center" wrapText="1"/>
    </xf>
    <xf numFmtId="191" fontId="1"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40" applyFont="1" applyFill="1" applyBorder="1" applyAlignment="1">
      <alignment horizontal="center" vertical="center" wrapText="1"/>
      <protection/>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2" xfId="0" applyFont="1" applyBorder="1" applyAlignment="1">
      <alignment horizontal="center" vertical="center"/>
    </xf>
    <xf numFmtId="189" fontId="1" fillId="0" borderId="10" xfId="0" applyNumberFormat="1" applyFont="1" applyBorder="1" applyAlignment="1">
      <alignment horizontal="center" vertical="center" wrapText="1"/>
    </xf>
    <xf numFmtId="0" fontId="1" fillId="0" borderId="10" xfId="0" applyFont="1" applyBorder="1" applyAlignment="1">
      <alignment horizontal="justify" vertical="top" wrapText="1"/>
    </xf>
    <xf numFmtId="0" fontId="12" fillId="0" borderId="10" xfId="0" applyFont="1" applyBorder="1" applyAlignment="1">
      <alignment horizontal="center" vertical="center"/>
    </xf>
    <xf numFmtId="0" fontId="1" fillId="0" borderId="10" xfId="0" applyFont="1" applyBorder="1" applyAlignment="1">
      <alignment horizontal="left"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justify" vertical="center" wrapText="1"/>
    </xf>
    <xf numFmtId="0" fontId="1" fillId="0" borderId="10" xfId="0" applyNumberFormat="1" applyFont="1" applyBorder="1" applyAlignment="1">
      <alignment horizontal="justify" vertical="center" wrapText="1"/>
    </xf>
    <xf numFmtId="0" fontId="1" fillId="0" borderId="10" xfId="0" applyFont="1" applyBorder="1" applyAlignment="1">
      <alignment vertical="center"/>
    </xf>
    <xf numFmtId="190" fontId="1" fillId="0" borderId="10" xfId="40" applyNumberFormat="1" applyFont="1" applyFill="1" applyBorder="1" applyAlignment="1">
      <alignment horizontal="center" vertical="center" wrapText="1"/>
      <protection/>
    </xf>
    <xf numFmtId="191" fontId="1" fillId="0" borderId="10" xfId="40" applyNumberFormat="1" applyFont="1" applyFill="1" applyBorder="1" applyAlignment="1">
      <alignment horizontal="center" vertical="center" wrapText="1"/>
      <protection/>
    </xf>
    <xf numFmtId="191" fontId="1" fillId="0" borderId="11" xfId="40" applyNumberFormat="1" applyFont="1" applyFill="1" applyBorder="1" applyAlignment="1">
      <alignment horizontal="center" vertical="center" wrapText="1"/>
      <protection/>
    </xf>
    <xf numFmtId="0" fontId="1" fillId="0" borderId="10" xfId="0" applyFont="1" applyBorder="1" applyAlignment="1">
      <alignment horizontal="center" wrapText="1"/>
    </xf>
    <xf numFmtId="192" fontId="1" fillId="0" borderId="10" xfId="40" applyNumberFormat="1" applyFont="1" applyFill="1" applyBorder="1" applyAlignment="1">
      <alignment horizontal="center" vertical="center" wrapText="1"/>
      <protection/>
    </xf>
    <xf numFmtId="189" fontId="1" fillId="0" borderId="10" xfId="40" applyNumberFormat="1" applyFont="1" applyFill="1" applyBorder="1" applyAlignment="1">
      <alignment horizontal="center" vertical="center" wrapText="1"/>
      <protection/>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189" fontId="1" fillId="0" borderId="0" xfId="0" applyNumberFormat="1" applyFont="1" applyFill="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190" fontId="17" fillId="0" borderId="0" xfId="0" applyNumberFormat="1" applyFont="1" applyFill="1" applyAlignment="1">
      <alignment horizontal="center" vertical="center"/>
    </xf>
    <xf numFmtId="191" fontId="17" fillId="0" borderId="0" xfId="0" applyNumberFormat="1" applyFont="1" applyFill="1" applyAlignment="1">
      <alignment horizontal="center" vertical="center"/>
    </xf>
    <xf numFmtId="0" fontId="0" fillId="0" borderId="10" xfId="41" applyFont="1" applyBorder="1" applyAlignment="1">
      <alignment horizontal="center" vertical="center" wrapText="1"/>
      <protection/>
    </xf>
    <xf numFmtId="0" fontId="0" fillId="0" borderId="0" xfId="41" applyFont="1" applyAlignment="1">
      <alignment vertical="center"/>
      <protection/>
    </xf>
    <xf numFmtId="0" fontId="0" fillId="0" borderId="10" xfId="0" applyFont="1" applyBorder="1" applyAlignment="1">
      <alignment horizontal="center" vertical="center" wrapText="1"/>
    </xf>
    <xf numFmtId="189" fontId="0" fillId="0" borderId="10" xfId="41" applyNumberFormat="1" applyFont="1" applyBorder="1" applyAlignment="1">
      <alignment horizontal="center" vertical="center" wrapText="1"/>
      <protection/>
    </xf>
    <xf numFmtId="0" fontId="0" fillId="0" borderId="10" xfId="0" applyFont="1" applyBorder="1" applyAlignment="1">
      <alignment horizontal="center" wrapText="1"/>
    </xf>
    <xf numFmtId="0" fontId="0" fillId="0" borderId="0" xfId="41" applyFont="1" applyBorder="1" applyAlignment="1">
      <alignment horizontal="center" vertical="center" wrapText="1"/>
      <protection/>
    </xf>
    <xf numFmtId="0" fontId="0" fillId="0" borderId="10" xfId="0" applyBorder="1" applyAlignment="1">
      <alignment vertical="center"/>
    </xf>
    <xf numFmtId="0" fontId="0" fillId="0" borderId="10" xfId="0" applyBorder="1" applyAlignment="1">
      <alignment horizontal="center" vertical="center"/>
    </xf>
    <xf numFmtId="0" fontId="1" fillId="0" borderId="10" xfId="40" applyFont="1" applyFill="1" applyBorder="1" applyAlignment="1">
      <alignment vertical="center" wrapText="1"/>
      <protection/>
    </xf>
    <xf numFmtId="0" fontId="1" fillId="0" borderId="10" xfId="0" applyFont="1" applyBorder="1" applyAlignment="1">
      <alignment vertical="top" wrapText="1"/>
    </xf>
    <xf numFmtId="0" fontId="1" fillId="0" borderId="10" xfId="40" applyFont="1" applyFill="1" applyBorder="1" applyAlignment="1">
      <alignment vertical="center" wrapText="1"/>
      <protection/>
    </xf>
    <xf numFmtId="0" fontId="1" fillId="0" borderId="10" xfId="0" applyFont="1" applyBorder="1" applyAlignment="1">
      <alignment wrapText="1"/>
    </xf>
    <xf numFmtId="0" fontId="0" fillId="0" borderId="10" xfId="0" applyBorder="1" applyAlignment="1">
      <alignment vertical="center"/>
    </xf>
    <xf numFmtId="0" fontId="1" fillId="0" borderId="10" xfId="0" applyFont="1" applyBorder="1" applyAlignment="1">
      <alignment vertical="center" wrapText="1"/>
    </xf>
    <xf numFmtId="0" fontId="1" fillId="0" borderId="10" xfId="0" applyFont="1" applyBorder="1" applyAlignment="1">
      <alignment vertical="center"/>
    </xf>
    <xf numFmtId="0" fontId="0" fillId="0" borderId="0" xfId="0" applyAlignment="1">
      <alignment vertical="center"/>
    </xf>
    <xf numFmtId="0" fontId="19" fillId="0" borderId="0" xfId="0" applyFont="1" applyFill="1" applyAlignment="1">
      <alignment vertical="center" wrapText="1"/>
    </xf>
    <xf numFmtId="0" fontId="1" fillId="0" borderId="0" xfId="0" applyFont="1" applyFill="1" applyAlignment="1">
      <alignment vertical="center" wrapText="1"/>
    </xf>
    <xf numFmtId="0" fontId="12" fillId="0" borderId="10" xfId="0"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2" xfId="0" applyFont="1" applyBorder="1" applyAlignment="1">
      <alignment horizontal="center" vertical="center" wrapText="1"/>
    </xf>
    <xf numFmtId="0" fontId="1" fillId="0" borderId="0" xfId="0" applyFont="1" applyFill="1" applyAlignment="1">
      <alignment horizontal="center" vertical="center" wrapText="1"/>
    </xf>
    <xf numFmtId="0" fontId="1" fillId="0" borderId="10" xfId="40" applyFont="1" applyFill="1" applyBorder="1" applyAlignment="1">
      <alignment horizontal="left" vertical="center" wrapText="1"/>
      <protection/>
    </xf>
    <xf numFmtId="0" fontId="1" fillId="0" borderId="10" xfId="40" applyFont="1" applyFill="1" applyBorder="1" applyAlignment="1">
      <alignment horizontal="center" vertical="center" wrapText="1"/>
      <protection/>
    </xf>
    <xf numFmtId="0" fontId="1"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wrapText="1"/>
    </xf>
    <xf numFmtId="0" fontId="0" fillId="0" borderId="12" xfId="0" applyFont="1" applyBorder="1" applyAlignment="1">
      <alignment horizontal="center" vertical="center"/>
    </xf>
    <xf numFmtId="0" fontId="1" fillId="0" borderId="16" xfId="40" applyFont="1" applyFill="1" applyBorder="1" applyAlignment="1">
      <alignment horizontal="center" vertical="center" wrapText="1"/>
      <protection/>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18" xfId="40" applyFont="1" applyFill="1" applyBorder="1" applyAlignment="1">
      <alignment horizontal="center" vertical="center" wrapText="1"/>
      <protection/>
    </xf>
    <xf numFmtId="0" fontId="1" fillId="0" borderId="13" xfId="40" applyFont="1" applyFill="1" applyBorder="1" applyAlignment="1">
      <alignment horizontal="center" vertical="center" wrapText="1"/>
      <protection/>
    </xf>
    <xf numFmtId="0" fontId="1" fillId="0" borderId="14" xfId="40"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0" fillId="0" borderId="19" xfId="0" applyFont="1" applyBorder="1" applyAlignment="1">
      <alignment horizontal="center" vertical="center"/>
    </xf>
    <xf numFmtId="0" fontId="1"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1" fillId="0" borderId="1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 fillId="0" borderId="21" xfId="40" applyFont="1" applyFill="1" applyBorder="1" applyAlignment="1">
      <alignment horizontal="center" vertical="center" wrapText="1"/>
      <protection/>
    </xf>
    <xf numFmtId="0" fontId="1" fillId="0" borderId="17" xfId="40" applyFont="1" applyFill="1" applyBorder="1" applyAlignment="1">
      <alignment horizontal="center" vertical="center" wrapText="1"/>
      <protection/>
    </xf>
    <xf numFmtId="0" fontId="1" fillId="0" borderId="18"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23" xfId="41" applyFont="1" applyBorder="1" applyAlignment="1">
      <alignment horizontal="center" vertical="center"/>
      <protection/>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189" fontId="4" fillId="0" borderId="10"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10" xfId="40" applyFont="1" applyFill="1" applyBorder="1" applyAlignment="1">
      <alignment horizontal="center" vertical="center" wrapText="1"/>
      <protection/>
    </xf>
    <xf numFmtId="0" fontId="16" fillId="0" borderId="0" xfId="0" applyFont="1" applyFill="1" applyAlignment="1">
      <alignment vertical="center" wrapText="1"/>
    </xf>
    <xf numFmtId="0" fontId="1" fillId="0" borderId="0" xfId="0" applyFont="1" applyFill="1" applyAlignment="1">
      <alignment vertical="center" wrapText="1"/>
    </xf>
    <xf numFmtId="0" fontId="1" fillId="0" borderId="18" xfId="0" applyFont="1" applyFill="1" applyBorder="1" applyAlignment="1">
      <alignment horizontal="center" vertical="center" wrapText="1"/>
    </xf>
    <xf numFmtId="0" fontId="9" fillId="0" borderId="10" xfId="41" applyFont="1" applyBorder="1" applyAlignment="1">
      <alignment horizontal="center" vertical="center" wrapText="1"/>
      <protection/>
    </xf>
    <xf numFmtId="0" fontId="0" fillId="0" borderId="24" xfId="41" applyFont="1" applyBorder="1" applyAlignment="1">
      <alignment horizontal="left" vertical="center"/>
      <protection/>
    </xf>
    <xf numFmtId="0" fontId="0" fillId="0" borderId="24" xfId="41" applyFont="1" applyBorder="1" applyAlignment="1">
      <alignment horizontal="left" vertical="center"/>
      <protection/>
    </xf>
    <xf numFmtId="0" fontId="0" fillId="0" borderId="11" xfId="41" applyFont="1" applyBorder="1" applyAlignment="1">
      <alignment horizontal="center" vertical="center" wrapText="1"/>
      <protection/>
    </xf>
    <xf numFmtId="0" fontId="0" fillId="0" borderId="12" xfId="41" applyFont="1" applyBorder="1" applyAlignment="1">
      <alignment horizontal="center" vertical="center"/>
      <protection/>
    </xf>
    <xf numFmtId="0" fontId="0" fillId="0" borderId="11" xfId="41" applyFont="1" applyBorder="1" applyAlignment="1">
      <alignment horizontal="left" vertical="center" wrapText="1"/>
      <protection/>
    </xf>
    <xf numFmtId="0" fontId="0" fillId="0" borderId="19" xfId="41" applyBorder="1" applyAlignment="1">
      <alignment horizontal="left" vertical="center"/>
      <protection/>
    </xf>
    <xf numFmtId="0" fontId="0" fillId="0" borderId="12" xfId="41" applyBorder="1" applyAlignment="1">
      <alignment horizontal="left" vertical="center"/>
      <protection/>
    </xf>
    <xf numFmtId="0" fontId="0" fillId="0" borderId="10" xfId="41" applyFont="1" applyBorder="1" applyAlignment="1">
      <alignment horizontal="center" vertical="center" wrapText="1"/>
      <protection/>
    </xf>
    <xf numFmtId="0" fontId="10" fillId="0" borderId="11" xfId="41" applyFont="1" applyBorder="1" applyAlignment="1">
      <alignment horizontal="left" vertical="center" wrapText="1"/>
      <protection/>
    </xf>
    <xf numFmtId="0" fontId="10" fillId="0" borderId="12" xfId="41" applyFont="1" applyBorder="1" applyAlignment="1">
      <alignment horizontal="left" vertical="center" wrapText="1"/>
      <protection/>
    </xf>
    <xf numFmtId="0" fontId="0" fillId="0" borderId="19"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14" fillId="0" borderId="11" xfId="41" applyFont="1" applyBorder="1" applyAlignment="1">
      <alignment horizontal="left" vertical="center" wrapText="1"/>
      <protection/>
    </xf>
    <xf numFmtId="0" fontId="14" fillId="0" borderId="19" xfId="41" applyFont="1" applyBorder="1" applyAlignment="1">
      <alignment horizontal="left" vertical="center" wrapText="1"/>
      <protection/>
    </xf>
    <xf numFmtId="0" fontId="18" fillId="0" borderId="19" xfId="41" applyFont="1" applyBorder="1" applyAlignment="1">
      <alignment horizontal="left" vertical="center"/>
      <protection/>
    </xf>
    <xf numFmtId="0" fontId="18" fillId="0" borderId="12" xfId="41" applyFont="1" applyBorder="1" applyAlignment="1">
      <alignment horizontal="left" vertical="center"/>
      <protection/>
    </xf>
    <xf numFmtId="0" fontId="0" fillId="0" borderId="10" xfId="41" applyFont="1" applyBorder="1" applyAlignment="1">
      <alignment horizontal="left" vertical="center" wrapText="1"/>
      <protection/>
    </xf>
    <xf numFmtId="0" fontId="0" fillId="0" borderId="10" xfId="41"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0" fillId="0" borderId="10" xfId="41" applyFont="1" applyBorder="1" applyAlignment="1">
      <alignment horizontal="left" vertical="center" wrapText="1"/>
      <protection/>
    </xf>
    <xf numFmtId="0" fontId="4" fillId="0" borderId="10" xfId="0" applyFont="1" applyFill="1" applyBorder="1" applyAlignment="1">
      <alignment vertical="center" wrapText="1"/>
    </xf>
    <xf numFmtId="0" fontId="4" fillId="0" borderId="10" xfId="41" applyFont="1" applyBorder="1" applyAlignment="1">
      <alignment horizontal="center" vertical="center"/>
      <protection/>
    </xf>
    <xf numFmtId="0" fontId="11" fillId="0" borderId="0" xfId="41" applyFont="1" applyBorder="1" applyAlignment="1">
      <alignment horizontal="center" vertical="center"/>
      <protection/>
    </xf>
    <xf numFmtId="0" fontId="19" fillId="0" borderId="10" xfId="40" applyFont="1" applyFill="1" applyBorder="1" applyAlignment="1">
      <alignment horizontal="lef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0届教学计划" xfId="40"/>
    <cellStyle name="常规_2008版培养方案附表1-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333375</xdr:colOff>
      <xdr:row>0</xdr:row>
      <xdr:rowOff>0</xdr:rowOff>
    </xdr:to>
    <xdr:sp>
      <xdr:nvSpPr>
        <xdr:cNvPr id="1" name="Line 1"/>
        <xdr:cNvSpPr>
          <a:spLocks/>
        </xdr:cNvSpPr>
      </xdr:nvSpPr>
      <xdr:spPr>
        <a:xfrm>
          <a:off x="0" y="0"/>
          <a:ext cx="2676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476250</xdr:colOff>
      <xdr:row>0</xdr:row>
      <xdr:rowOff>0</xdr:rowOff>
    </xdr:from>
    <xdr:to>
      <xdr:col>3</xdr:col>
      <xdr:colOff>285750</xdr:colOff>
      <xdr:row>0</xdr:row>
      <xdr:rowOff>0</xdr:rowOff>
    </xdr:to>
    <xdr:sp>
      <xdr:nvSpPr>
        <xdr:cNvPr id="2" name="Line 2"/>
        <xdr:cNvSpPr>
          <a:spLocks/>
        </xdr:cNvSpPr>
      </xdr:nvSpPr>
      <xdr:spPr>
        <a:xfrm>
          <a:off x="1152525" y="0"/>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1</xdr:col>
      <xdr:colOff>1095375</xdr:colOff>
      <xdr:row>1</xdr:row>
      <xdr:rowOff>0</xdr:rowOff>
    </xdr:to>
    <xdr:sp>
      <xdr:nvSpPr>
        <xdr:cNvPr id="3" name="Line 3"/>
        <xdr:cNvSpPr>
          <a:spLocks/>
        </xdr:cNvSpPr>
      </xdr:nvSpPr>
      <xdr:spPr>
        <a:xfrm>
          <a:off x="0" y="447675"/>
          <a:ext cx="1771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533400</xdr:colOff>
      <xdr:row>1</xdr:row>
      <xdr:rowOff>0</xdr:rowOff>
    </xdr:from>
    <xdr:to>
      <xdr:col>1</xdr:col>
      <xdr:colOff>1095375</xdr:colOff>
      <xdr:row>1</xdr:row>
      <xdr:rowOff>0</xdr:rowOff>
    </xdr:to>
    <xdr:sp>
      <xdr:nvSpPr>
        <xdr:cNvPr id="4" name="Line 4"/>
        <xdr:cNvSpPr>
          <a:spLocks/>
        </xdr:cNvSpPr>
      </xdr:nvSpPr>
      <xdr:spPr>
        <a:xfrm>
          <a:off x="1209675" y="44767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2</xdr:col>
      <xdr:colOff>9525</xdr:colOff>
      <xdr:row>1</xdr:row>
      <xdr:rowOff>542925</xdr:rowOff>
    </xdr:to>
    <xdr:sp>
      <xdr:nvSpPr>
        <xdr:cNvPr id="5" name="Line 5"/>
        <xdr:cNvSpPr>
          <a:spLocks/>
        </xdr:cNvSpPr>
      </xdr:nvSpPr>
      <xdr:spPr>
        <a:xfrm>
          <a:off x="0" y="723900"/>
          <a:ext cx="197167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123825</xdr:colOff>
      <xdr:row>1</xdr:row>
      <xdr:rowOff>0</xdr:rowOff>
    </xdr:from>
    <xdr:to>
      <xdr:col>2</xdr:col>
      <xdr:colOff>9525</xdr:colOff>
      <xdr:row>2</xdr:row>
      <xdr:rowOff>9525</xdr:rowOff>
    </xdr:to>
    <xdr:sp>
      <xdr:nvSpPr>
        <xdr:cNvPr id="6" name="Line 6"/>
        <xdr:cNvSpPr>
          <a:spLocks/>
        </xdr:cNvSpPr>
      </xdr:nvSpPr>
      <xdr:spPr>
        <a:xfrm flipH="1" flipV="1">
          <a:off x="800100" y="447675"/>
          <a:ext cx="1171575"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123825</xdr:colOff>
      <xdr:row>1</xdr:row>
      <xdr:rowOff>0</xdr:rowOff>
    </xdr:from>
    <xdr:to>
      <xdr:col>2</xdr:col>
      <xdr:colOff>9525</xdr:colOff>
      <xdr:row>2</xdr:row>
      <xdr:rowOff>9525</xdr:rowOff>
    </xdr:to>
    <xdr:sp>
      <xdr:nvSpPr>
        <xdr:cNvPr id="7" name="Line 6"/>
        <xdr:cNvSpPr>
          <a:spLocks/>
        </xdr:cNvSpPr>
      </xdr:nvSpPr>
      <xdr:spPr>
        <a:xfrm flipH="1" flipV="1">
          <a:off x="800100" y="447675"/>
          <a:ext cx="1171575"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178"/>
  <sheetViews>
    <sheetView showZeros="0" zoomScale="130" zoomScaleNormal="130" zoomScalePageLayoutView="0" workbookViewId="0" topLeftCell="B1">
      <pane ySplit="5" topLeftCell="BM24" activePane="bottomLeft" state="frozen"/>
      <selection pane="topLeft" activeCell="A1" sqref="A1"/>
      <selection pane="bottomLeft" activeCell="D9" sqref="D9"/>
    </sheetView>
  </sheetViews>
  <sheetFormatPr defaultColWidth="3.125" defaultRowHeight="14.25"/>
  <cols>
    <col min="1" max="1" width="3.75390625" style="74" customWidth="1"/>
    <col min="2" max="2" width="5.375" style="71" customWidth="1"/>
    <col min="3" max="3" width="4.75390625" style="71" customWidth="1"/>
    <col min="4" max="4" width="16.375" style="70" customWidth="1"/>
    <col min="5" max="5" width="4.625" style="72" customWidth="1"/>
    <col min="6" max="8" width="3.875" style="71" customWidth="1"/>
    <col min="9" max="9" width="4.00390625" style="71" customWidth="1"/>
    <col min="10" max="10" width="4.375" style="71" customWidth="1"/>
    <col min="11" max="11" width="3.375" style="71" customWidth="1"/>
    <col min="12" max="12" width="2.875" style="71" customWidth="1"/>
    <col min="13" max="13" width="3.125" style="71" customWidth="1"/>
    <col min="14" max="16" width="2.875" style="71" customWidth="1"/>
    <col min="17" max="17" width="2.75390625" style="71" customWidth="1"/>
    <col min="18" max="18" width="2.875" style="71" customWidth="1"/>
    <col min="19" max="19" width="4.625" style="82" customWidth="1"/>
    <col min="20" max="20" width="3.625" style="71" customWidth="1"/>
    <col min="21" max="21" width="6.125" style="71" customWidth="1"/>
    <col min="22" max="22" width="3.125" style="74" customWidth="1"/>
    <col min="23" max="23" width="7.50390625" style="74" bestFit="1" customWidth="1"/>
    <col min="24" max="24" width="5.00390625" style="74" bestFit="1" customWidth="1"/>
    <col min="25" max="25" width="4.50390625" style="74" bestFit="1" customWidth="1"/>
    <col min="26" max="16384" width="3.125" style="74" customWidth="1"/>
  </cols>
  <sheetData>
    <row r="1" spans="1:19" ht="13.5" customHeight="1">
      <c r="A1" s="157" t="s">
        <v>72</v>
      </c>
      <c r="B1" s="157"/>
      <c r="S1" s="73"/>
    </row>
    <row r="2" spans="1:21" s="75" customFormat="1" ht="25.5" customHeight="1">
      <c r="A2" s="178" t="s">
        <v>34</v>
      </c>
      <c r="B2" s="178"/>
      <c r="C2" s="178"/>
      <c r="D2" s="178"/>
      <c r="E2" s="178"/>
      <c r="F2" s="178"/>
      <c r="G2" s="178"/>
      <c r="H2" s="178"/>
      <c r="I2" s="178"/>
      <c r="J2" s="178"/>
      <c r="K2" s="178"/>
      <c r="L2" s="178"/>
      <c r="M2" s="178"/>
      <c r="N2" s="178"/>
      <c r="O2" s="178"/>
      <c r="P2" s="178"/>
      <c r="Q2" s="178"/>
      <c r="R2" s="178"/>
      <c r="S2" s="178"/>
      <c r="T2" s="178"/>
      <c r="U2" s="178"/>
    </row>
    <row r="3" spans="1:21" s="71" customFormat="1" ht="11.25" customHeight="1">
      <c r="A3" s="165" t="s">
        <v>61</v>
      </c>
      <c r="B3" s="166"/>
      <c r="C3" s="175" t="s">
        <v>53</v>
      </c>
      <c r="D3" s="175" t="s">
        <v>15</v>
      </c>
      <c r="E3" s="183" t="s">
        <v>44</v>
      </c>
      <c r="F3" s="182" t="s">
        <v>25</v>
      </c>
      <c r="G3" s="175" t="s">
        <v>42</v>
      </c>
      <c r="H3" s="180" t="s">
        <v>206</v>
      </c>
      <c r="I3" s="184"/>
      <c r="J3" s="181"/>
      <c r="K3" s="182" t="s">
        <v>16</v>
      </c>
      <c r="L3" s="182"/>
      <c r="M3" s="182"/>
      <c r="N3" s="182"/>
      <c r="O3" s="182"/>
      <c r="P3" s="182"/>
      <c r="Q3" s="182"/>
      <c r="R3" s="182"/>
      <c r="S3" s="179" t="s">
        <v>76</v>
      </c>
      <c r="T3" s="172" t="s">
        <v>85</v>
      </c>
      <c r="U3" s="179" t="s">
        <v>79</v>
      </c>
    </row>
    <row r="4" spans="1:21" s="71" customFormat="1" ht="12.75" customHeight="1">
      <c r="A4" s="167"/>
      <c r="B4" s="168"/>
      <c r="C4" s="176"/>
      <c r="D4" s="176"/>
      <c r="E4" s="183"/>
      <c r="F4" s="182"/>
      <c r="G4" s="176"/>
      <c r="H4" s="175" t="s">
        <v>207</v>
      </c>
      <c r="I4" s="175" t="s">
        <v>208</v>
      </c>
      <c r="J4" s="175" t="s">
        <v>209</v>
      </c>
      <c r="K4" s="180" t="s">
        <v>0</v>
      </c>
      <c r="L4" s="181"/>
      <c r="M4" s="180" t="s">
        <v>1</v>
      </c>
      <c r="N4" s="181"/>
      <c r="O4" s="180" t="s">
        <v>2</v>
      </c>
      <c r="P4" s="181"/>
      <c r="Q4" s="180" t="s">
        <v>3</v>
      </c>
      <c r="R4" s="181"/>
      <c r="S4" s="179"/>
      <c r="T4" s="173"/>
      <c r="U4" s="179"/>
    </row>
    <row r="5" spans="1:21" s="71" customFormat="1" ht="10.5">
      <c r="A5" s="150"/>
      <c r="B5" s="151"/>
      <c r="C5" s="177"/>
      <c r="D5" s="177"/>
      <c r="E5" s="183"/>
      <c r="F5" s="182"/>
      <c r="G5" s="177"/>
      <c r="H5" s="177"/>
      <c r="I5" s="177"/>
      <c r="J5" s="177"/>
      <c r="K5" s="23">
        <v>1</v>
      </c>
      <c r="L5" s="23">
        <v>2</v>
      </c>
      <c r="M5" s="23">
        <v>3</v>
      </c>
      <c r="N5" s="23">
        <v>4</v>
      </c>
      <c r="O5" s="23">
        <v>5</v>
      </c>
      <c r="P5" s="23">
        <v>6</v>
      </c>
      <c r="Q5" s="23">
        <v>7</v>
      </c>
      <c r="R5" s="28">
        <v>8</v>
      </c>
      <c r="S5" s="179"/>
      <c r="T5" s="174"/>
      <c r="U5" s="179"/>
    </row>
    <row r="6" spans="1:21" s="71" customFormat="1" ht="11.25" customHeight="1">
      <c r="A6" s="152" t="s">
        <v>52</v>
      </c>
      <c r="B6" s="149" t="s">
        <v>73</v>
      </c>
      <c r="C6" s="77">
        <v>111001</v>
      </c>
      <c r="D6" s="78" t="s">
        <v>4</v>
      </c>
      <c r="E6" s="79">
        <v>2</v>
      </c>
      <c r="F6" s="76">
        <v>32</v>
      </c>
      <c r="G6" s="76">
        <v>32</v>
      </c>
      <c r="H6" s="76"/>
      <c r="I6" s="76"/>
      <c r="J6" s="76"/>
      <c r="L6" s="76">
        <v>32</v>
      </c>
      <c r="M6" s="76"/>
      <c r="N6" s="76"/>
      <c r="O6" s="76"/>
      <c r="P6" s="76"/>
      <c r="Q6" s="80"/>
      <c r="R6" s="81"/>
      <c r="S6" s="68" t="s">
        <v>92</v>
      </c>
      <c r="T6" s="69" t="s">
        <v>181</v>
      </c>
      <c r="U6" s="162" t="s">
        <v>94</v>
      </c>
    </row>
    <row r="7" spans="1:21" s="71" customFormat="1" ht="21">
      <c r="A7" s="153"/>
      <c r="B7" s="169"/>
      <c r="C7" s="77">
        <v>111002</v>
      </c>
      <c r="D7" s="78" t="s">
        <v>62</v>
      </c>
      <c r="E7" s="79">
        <v>6</v>
      </c>
      <c r="F7" s="76">
        <v>96</v>
      </c>
      <c r="G7" s="76">
        <v>64</v>
      </c>
      <c r="H7" s="76"/>
      <c r="I7" s="76"/>
      <c r="J7" s="76">
        <v>32</v>
      </c>
      <c r="K7" s="76"/>
      <c r="L7" s="76"/>
      <c r="N7" s="76">
        <v>96</v>
      </c>
      <c r="O7" s="76"/>
      <c r="P7" s="76"/>
      <c r="Q7" s="80"/>
      <c r="R7" s="81"/>
      <c r="S7" s="68" t="s">
        <v>92</v>
      </c>
      <c r="T7" s="69" t="s">
        <v>181</v>
      </c>
      <c r="U7" s="163"/>
    </row>
    <row r="8" spans="1:21" s="71" customFormat="1" ht="10.5">
      <c r="A8" s="153"/>
      <c r="B8" s="169"/>
      <c r="C8" s="77">
        <v>111003</v>
      </c>
      <c r="D8" s="78" t="s">
        <v>5</v>
      </c>
      <c r="E8" s="79">
        <v>3</v>
      </c>
      <c r="F8" s="76">
        <v>48</v>
      </c>
      <c r="G8" s="76">
        <v>48</v>
      </c>
      <c r="H8" s="76"/>
      <c r="I8" s="76"/>
      <c r="J8" s="76"/>
      <c r="K8" s="76"/>
      <c r="L8" s="76"/>
      <c r="M8" s="76">
        <v>48</v>
      </c>
      <c r="O8" s="76"/>
      <c r="P8" s="76"/>
      <c r="Q8" s="80"/>
      <c r="R8" s="81"/>
      <c r="S8" s="68" t="s">
        <v>92</v>
      </c>
      <c r="T8" s="69" t="s">
        <v>181</v>
      </c>
      <c r="U8" s="163"/>
    </row>
    <row r="9" spans="1:21" s="71" customFormat="1" ht="21">
      <c r="A9" s="153"/>
      <c r="B9" s="169"/>
      <c r="C9" s="77">
        <v>111006</v>
      </c>
      <c r="D9" s="78" t="s">
        <v>226</v>
      </c>
      <c r="E9" s="79">
        <v>3</v>
      </c>
      <c r="F9" s="76">
        <v>48</v>
      </c>
      <c r="G9" s="76">
        <v>32</v>
      </c>
      <c r="H9" s="76"/>
      <c r="I9" s="76"/>
      <c r="J9" s="76">
        <v>16</v>
      </c>
      <c r="K9" s="76">
        <v>48</v>
      </c>
      <c r="M9" s="76"/>
      <c r="N9" s="76"/>
      <c r="O9" s="76"/>
      <c r="P9" s="76"/>
      <c r="Q9" s="80"/>
      <c r="R9" s="81"/>
      <c r="S9" s="68" t="s">
        <v>92</v>
      </c>
      <c r="T9" s="69" t="s">
        <v>181</v>
      </c>
      <c r="U9" s="163"/>
    </row>
    <row r="10" spans="1:21" s="71" customFormat="1" ht="10.5">
      <c r="A10" s="153"/>
      <c r="B10" s="169"/>
      <c r="C10" s="77">
        <v>111240</v>
      </c>
      <c r="D10" s="78" t="s">
        <v>60</v>
      </c>
      <c r="E10" s="79">
        <v>0.5</v>
      </c>
      <c r="F10" s="76">
        <v>8</v>
      </c>
      <c r="G10" s="76">
        <v>8</v>
      </c>
      <c r="H10" s="76"/>
      <c r="I10" s="76"/>
      <c r="J10" s="76"/>
      <c r="K10" s="76">
        <v>8</v>
      </c>
      <c r="L10" s="76"/>
      <c r="M10" s="76"/>
      <c r="N10" s="76"/>
      <c r="O10" s="76"/>
      <c r="P10" s="76"/>
      <c r="Q10" s="80"/>
      <c r="R10" s="81"/>
      <c r="S10" s="68" t="s">
        <v>92</v>
      </c>
      <c r="T10" s="69" t="s">
        <v>181</v>
      </c>
      <c r="U10" s="163"/>
    </row>
    <row r="11" spans="1:21" s="71" customFormat="1" ht="10.5">
      <c r="A11" s="153"/>
      <c r="B11" s="169"/>
      <c r="C11" s="77">
        <v>111241</v>
      </c>
      <c r="D11" s="78" t="s">
        <v>63</v>
      </c>
      <c r="E11" s="79">
        <v>0.5</v>
      </c>
      <c r="F11" s="76">
        <v>8</v>
      </c>
      <c r="G11" s="76">
        <v>8</v>
      </c>
      <c r="H11" s="76"/>
      <c r="I11" s="76"/>
      <c r="J11" s="76"/>
      <c r="K11" s="76"/>
      <c r="L11" s="76"/>
      <c r="M11" s="76">
        <v>8</v>
      </c>
      <c r="N11" s="76"/>
      <c r="O11" s="76"/>
      <c r="P11" s="76"/>
      <c r="Q11" s="80"/>
      <c r="R11" s="81"/>
      <c r="S11" s="68" t="s">
        <v>92</v>
      </c>
      <c r="T11" s="69" t="s">
        <v>181</v>
      </c>
      <c r="U11" s="163"/>
    </row>
    <row r="12" spans="1:21" s="71" customFormat="1" ht="10.5">
      <c r="A12" s="153"/>
      <c r="B12" s="169"/>
      <c r="C12" s="77">
        <v>111242</v>
      </c>
      <c r="D12" s="78" t="s">
        <v>64</v>
      </c>
      <c r="E12" s="79">
        <v>0.5</v>
      </c>
      <c r="F12" s="76">
        <v>8</v>
      </c>
      <c r="G12" s="76">
        <v>8</v>
      </c>
      <c r="H12" s="76"/>
      <c r="I12" s="76"/>
      <c r="J12" s="76"/>
      <c r="K12" s="76"/>
      <c r="L12" s="76"/>
      <c r="M12" s="76"/>
      <c r="N12" s="76"/>
      <c r="O12" s="76">
        <v>8</v>
      </c>
      <c r="P12" s="76"/>
      <c r="Q12" s="80"/>
      <c r="R12" s="81"/>
      <c r="S12" s="68" t="s">
        <v>92</v>
      </c>
      <c r="T12" s="69" t="s">
        <v>181</v>
      </c>
      <c r="U12" s="163"/>
    </row>
    <row r="13" spans="1:21" s="71" customFormat="1" ht="10.5">
      <c r="A13" s="153"/>
      <c r="B13" s="169"/>
      <c r="C13" s="77">
        <v>111243</v>
      </c>
      <c r="D13" s="78" t="s">
        <v>65</v>
      </c>
      <c r="E13" s="79">
        <v>0.5</v>
      </c>
      <c r="F13" s="76">
        <v>8</v>
      </c>
      <c r="G13" s="76">
        <v>8</v>
      </c>
      <c r="H13" s="76"/>
      <c r="I13" s="76"/>
      <c r="J13" s="76"/>
      <c r="K13" s="76"/>
      <c r="L13" s="76"/>
      <c r="M13" s="76"/>
      <c r="N13" s="76"/>
      <c r="O13" s="76"/>
      <c r="P13" s="76">
        <v>8</v>
      </c>
      <c r="Q13" s="80"/>
      <c r="R13" s="81"/>
      <c r="S13" s="68" t="s">
        <v>92</v>
      </c>
      <c r="T13" s="69" t="s">
        <v>181</v>
      </c>
      <c r="U13" s="163"/>
    </row>
    <row r="14" spans="1:21" s="71" customFormat="1" ht="10.5">
      <c r="A14" s="153"/>
      <c r="B14" s="170"/>
      <c r="C14" s="185" t="s">
        <v>68</v>
      </c>
      <c r="D14" s="185"/>
      <c r="E14" s="84">
        <f aca="true" t="shared" si="0" ref="E14:R14">SUM(E6:E13)</f>
        <v>16</v>
      </c>
      <c r="F14" s="85">
        <f t="shared" si="0"/>
        <v>256</v>
      </c>
      <c r="G14" s="85">
        <f t="shared" si="0"/>
        <v>208</v>
      </c>
      <c r="H14" s="85">
        <f t="shared" si="0"/>
        <v>0</v>
      </c>
      <c r="I14" s="85">
        <f t="shared" si="0"/>
        <v>0</v>
      </c>
      <c r="J14" s="85">
        <f t="shared" si="0"/>
        <v>48</v>
      </c>
      <c r="K14" s="85">
        <f t="shared" si="0"/>
        <v>56</v>
      </c>
      <c r="L14" s="85">
        <f t="shared" si="0"/>
        <v>32</v>
      </c>
      <c r="M14" s="85">
        <f t="shared" si="0"/>
        <v>56</v>
      </c>
      <c r="N14" s="85">
        <f t="shared" si="0"/>
        <v>96</v>
      </c>
      <c r="O14" s="85">
        <f t="shared" si="0"/>
        <v>8</v>
      </c>
      <c r="P14" s="85">
        <f t="shared" si="0"/>
        <v>8</v>
      </c>
      <c r="Q14" s="85">
        <f t="shared" si="0"/>
        <v>0</v>
      </c>
      <c r="R14" s="85">
        <f t="shared" si="0"/>
        <v>0</v>
      </c>
      <c r="S14" s="76"/>
      <c r="T14" s="86"/>
      <c r="U14" s="163"/>
    </row>
    <row r="15" spans="1:21" s="70" customFormat="1" ht="24" customHeight="1">
      <c r="A15" s="153"/>
      <c r="B15" s="87" t="s">
        <v>74</v>
      </c>
      <c r="C15" s="185" t="s">
        <v>70</v>
      </c>
      <c r="D15" s="185"/>
      <c r="E15" s="185"/>
      <c r="F15" s="185"/>
      <c r="G15" s="185"/>
      <c r="H15" s="185"/>
      <c r="I15" s="185"/>
      <c r="J15" s="185"/>
      <c r="K15" s="185"/>
      <c r="L15" s="185"/>
      <c r="M15" s="185"/>
      <c r="N15" s="185"/>
      <c r="O15" s="185"/>
      <c r="P15" s="185"/>
      <c r="Q15" s="185"/>
      <c r="R15" s="154"/>
      <c r="S15" s="88" t="s">
        <v>93</v>
      </c>
      <c r="T15" s="89"/>
      <c r="U15" s="164"/>
    </row>
    <row r="16" spans="1:21" ht="23.25" customHeight="1">
      <c r="A16" s="154"/>
      <c r="B16" s="87" t="s">
        <v>66</v>
      </c>
      <c r="C16" s="155" t="s">
        <v>87</v>
      </c>
      <c r="D16" s="156"/>
      <c r="E16" s="156"/>
      <c r="F16" s="156"/>
      <c r="G16" s="156"/>
      <c r="H16" s="156"/>
      <c r="I16" s="156"/>
      <c r="J16" s="156"/>
      <c r="K16" s="156"/>
      <c r="L16" s="156"/>
      <c r="M16" s="156"/>
      <c r="N16" s="156"/>
      <c r="O16" s="156"/>
      <c r="P16" s="156"/>
      <c r="Q16" s="156"/>
      <c r="R16" s="148"/>
      <c r="S16" s="90" t="s">
        <v>88</v>
      </c>
      <c r="T16" s="91"/>
      <c r="U16" s="92" t="s">
        <v>89</v>
      </c>
    </row>
    <row r="17" spans="1:21" s="71" customFormat="1" ht="13.5" customHeight="1">
      <c r="A17" s="152" t="s">
        <v>51</v>
      </c>
      <c r="B17" s="149" t="s">
        <v>67</v>
      </c>
      <c r="C17" s="77">
        <v>112001</v>
      </c>
      <c r="D17" s="78" t="s">
        <v>54</v>
      </c>
      <c r="E17" s="93">
        <v>4</v>
      </c>
      <c r="F17" s="68">
        <v>64</v>
      </c>
      <c r="G17" s="68">
        <v>64</v>
      </c>
      <c r="H17" s="68"/>
      <c r="I17" s="68"/>
      <c r="J17" s="76"/>
      <c r="K17" s="76">
        <v>64</v>
      </c>
      <c r="L17" s="76"/>
      <c r="M17" s="76"/>
      <c r="N17" s="76"/>
      <c r="O17" s="76"/>
      <c r="P17" s="76"/>
      <c r="Q17" s="80"/>
      <c r="R17" s="81"/>
      <c r="S17" s="68" t="s">
        <v>78</v>
      </c>
      <c r="T17" s="67" t="s">
        <v>180</v>
      </c>
      <c r="U17" s="162" t="s">
        <v>183</v>
      </c>
    </row>
    <row r="18" spans="1:21" s="71" customFormat="1" ht="10.5">
      <c r="A18" s="153"/>
      <c r="B18" s="169"/>
      <c r="C18" s="77">
        <v>112002</v>
      </c>
      <c r="D18" s="78" t="s">
        <v>55</v>
      </c>
      <c r="E18" s="93">
        <v>4</v>
      </c>
      <c r="F18" s="68">
        <v>64</v>
      </c>
      <c r="G18" s="68">
        <v>64</v>
      </c>
      <c r="H18" s="68"/>
      <c r="I18" s="68"/>
      <c r="J18" s="76"/>
      <c r="K18" s="76"/>
      <c r="L18" s="76">
        <v>64</v>
      </c>
      <c r="M18" s="76"/>
      <c r="N18" s="76"/>
      <c r="O18" s="76"/>
      <c r="P18" s="76"/>
      <c r="Q18" s="80"/>
      <c r="R18" s="81"/>
      <c r="S18" s="68" t="s">
        <v>78</v>
      </c>
      <c r="T18" s="67" t="s">
        <v>180</v>
      </c>
      <c r="U18" s="163"/>
    </row>
    <row r="19" spans="1:21" s="71" customFormat="1" ht="10.5">
      <c r="A19" s="153"/>
      <c r="B19" s="169"/>
      <c r="C19" s="77">
        <v>112003</v>
      </c>
      <c r="D19" s="78" t="s">
        <v>56</v>
      </c>
      <c r="E19" s="93">
        <v>4</v>
      </c>
      <c r="F19" s="68">
        <v>64</v>
      </c>
      <c r="G19" s="68">
        <v>64</v>
      </c>
      <c r="H19" s="68"/>
      <c r="I19" s="68"/>
      <c r="J19" s="76"/>
      <c r="K19" s="76"/>
      <c r="L19" s="76"/>
      <c r="M19" s="76">
        <v>64</v>
      </c>
      <c r="N19" s="76"/>
      <c r="O19" s="76"/>
      <c r="P19" s="76"/>
      <c r="Q19" s="80"/>
      <c r="R19" s="81"/>
      <c r="S19" s="68" t="s">
        <v>78</v>
      </c>
      <c r="T19" s="67" t="s">
        <v>180</v>
      </c>
      <c r="U19" s="163"/>
    </row>
    <row r="20" spans="1:21" s="71" customFormat="1" ht="10.5">
      <c r="A20" s="153"/>
      <c r="B20" s="169"/>
      <c r="C20" s="77">
        <v>112004</v>
      </c>
      <c r="D20" s="78" t="s">
        <v>57</v>
      </c>
      <c r="E20" s="93">
        <v>4</v>
      </c>
      <c r="F20" s="68">
        <v>64</v>
      </c>
      <c r="G20" s="68">
        <v>64</v>
      </c>
      <c r="H20" s="68"/>
      <c r="I20" s="68"/>
      <c r="J20" s="76"/>
      <c r="K20" s="76"/>
      <c r="L20" s="76"/>
      <c r="M20" s="76"/>
      <c r="N20" s="76">
        <v>64</v>
      </c>
      <c r="O20" s="76"/>
      <c r="P20" s="76"/>
      <c r="Q20" s="80"/>
      <c r="R20" s="81"/>
      <c r="S20" s="68" t="s">
        <v>78</v>
      </c>
      <c r="T20" s="67" t="s">
        <v>180</v>
      </c>
      <c r="U20" s="163"/>
    </row>
    <row r="21" spans="1:21" s="71" customFormat="1" ht="10.5">
      <c r="A21" s="153"/>
      <c r="B21" s="169"/>
      <c r="C21" s="77">
        <v>113107</v>
      </c>
      <c r="D21" s="78" t="s">
        <v>95</v>
      </c>
      <c r="E21" s="93">
        <v>1</v>
      </c>
      <c r="F21" s="68">
        <v>32</v>
      </c>
      <c r="G21" s="68">
        <v>32</v>
      </c>
      <c r="H21" s="68"/>
      <c r="I21" s="68"/>
      <c r="J21" s="76"/>
      <c r="K21" s="76">
        <v>32</v>
      </c>
      <c r="L21" s="76"/>
      <c r="M21" s="76"/>
      <c r="N21" s="76"/>
      <c r="O21" s="76"/>
      <c r="P21" s="76"/>
      <c r="Q21" s="80"/>
      <c r="R21" s="80"/>
      <c r="S21" s="68" t="s">
        <v>78</v>
      </c>
      <c r="T21" s="68" t="s">
        <v>182</v>
      </c>
      <c r="U21" s="163"/>
    </row>
    <row r="22" spans="1:21" s="71" customFormat="1" ht="11.25" customHeight="1">
      <c r="A22" s="153"/>
      <c r="B22" s="169"/>
      <c r="C22" s="34">
        <v>113108</v>
      </c>
      <c r="D22" s="94" t="s">
        <v>96</v>
      </c>
      <c r="E22" s="93">
        <v>1</v>
      </c>
      <c r="F22" s="68">
        <v>32</v>
      </c>
      <c r="G22" s="68">
        <v>32</v>
      </c>
      <c r="H22" s="68"/>
      <c r="I22" s="68"/>
      <c r="J22" s="76"/>
      <c r="K22" s="76"/>
      <c r="L22" s="76">
        <v>32</v>
      </c>
      <c r="M22" s="76"/>
      <c r="N22" s="76"/>
      <c r="O22" s="76"/>
      <c r="P22" s="76"/>
      <c r="Q22" s="80"/>
      <c r="R22" s="80"/>
      <c r="S22" s="68" t="s">
        <v>78</v>
      </c>
      <c r="T22" s="68" t="s">
        <v>182</v>
      </c>
      <c r="U22" s="163"/>
    </row>
    <row r="23" spans="1:21" s="71" customFormat="1" ht="11.25" customHeight="1">
      <c r="A23" s="153"/>
      <c r="B23" s="169"/>
      <c r="C23" s="34">
        <v>113109</v>
      </c>
      <c r="D23" s="94" t="s">
        <v>97</v>
      </c>
      <c r="E23" s="93">
        <v>1</v>
      </c>
      <c r="F23" s="68">
        <v>32</v>
      </c>
      <c r="G23" s="68">
        <v>32</v>
      </c>
      <c r="H23" s="68"/>
      <c r="I23" s="68"/>
      <c r="J23" s="76"/>
      <c r="K23" s="76"/>
      <c r="L23" s="76"/>
      <c r="M23" s="76">
        <v>32</v>
      </c>
      <c r="N23" s="76"/>
      <c r="O23" s="76"/>
      <c r="P23" s="76"/>
      <c r="Q23" s="80"/>
      <c r="R23" s="80"/>
      <c r="S23" s="68" t="s">
        <v>78</v>
      </c>
      <c r="T23" s="68" t="s">
        <v>182</v>
      </c>
      <c r="U23" s="163"/>
    </row>
    <row r="24" spans="1:21" ht="12" customHeight="1">
      <c r="A24" s="153"/>
      <c r="B24" s="169"/>
      <c r="C24" s="34">
        <v>113110</v>
      </c>
      <c r="D24" s="94" t="s">
        <v>98</v>
      </c>
      <c r="E24" s="93">
        <v>1</v>
      </c>
      <c r="F24" s="68">
        <v>32</v>
      </c>
      <c r="G24" s="68">
        <v>32</v>
      </c>
      <c r="H24" s="68"/>
      <c r="I24" s="68"/>
      <c r="J24" s="76"/>
      <c r="K24" s="76"/>
      <c r="L24" s="76"/>
      <c r="M24" s="76"/>
      <c r="N24" s="76">
        <v>32</v>
      </c>
      <c r="O24" s="76"/>
      <c r="P24" s="76"/>
      <c r="Q24" s="80"/>
      <c r="R24" s="80"/>
      <c r="S24" s="68" t="s">
        <v>78</v>
      </c>
      <c r="T24" s="68" t="s">
        <v>182</v>
      </c>
      <c r="U24" s="163"/>
    </row>
    <row r="25" spans="1:21" ht="12" customHeight="1">
      <c r="A25" s="153"/>
      <c r="B25" s="169"/>
      <c r="C25" s="36">
        <v>110039</v>
      </c>
      <c r="D25" s="78" t="s">
        <v>178</v>
      </c>
      <c r="E25" s="68">
        <v>4.5</v>
      </c>
      <c r="F25" s="68">
        <v>72</v>
      </c>
      <c r="G25" s="68">
        <v>72</v>
      </c>
      <c r="H25" s="76"/>
      <c r="I25" s="76"/>
      <c r="J25" s="76"/>
      <c r="K25" s="76">
        <v>72</v>
      </c>
      <c r="L25" s="76"/>
      <c r="M25" s="76"/>
      <c r="N25" s="76"/>
      <c r="O25" s="76"/>
      <c r="P25" s="76"/>
      <c r="Q25" s="76"/>
      <c r="R25" s="76"/>
      <c r="S25" s="68" t="s">
        <v>78</v>
      </c>
      <c r="T25" s="69" t="s">
        <v>181</v>
      </c>
      <c r="U25" s="163"/>
    </row>
    <row r="26" spans="1:21" ht="12" customHeight="1">
      <c r="A26" s="153"/>
      <c r="B26" s="169"/>
      <c r="C26" s="36">
        <v>110040</v>
      </c>
      <c r="D26" s="78" t="s">
        <v>179</v>
      </c>
      <c r="E26" s="68">
        <v>2.5</v>
      </c>
      <c r="F26" s="68">
        <v>40</v>
      </c>
      <c r="G26" s="68">
        <v>40</v>
      </c>
      <c r="H26" s="76"/>
      <c r="I26" s="76"/>
      <c r="J26" s="76"/>
      <c r="K26" s="76"/>
      <c r="L26" s="76">
        <v>40</v>
      </c>
      <c r="M26" s="76"/>
      <c r="N26" s="76"/>
      <c r="O26" s="76"/>
      <c r="P26" s="76"/>
      <c r="Q26" s="76"/>
      <c r="R26" s="76"/>
      <c r="S26" s="68" t="s">
        <v>78</v>
      </c>
      <c r="T26" s="69" t="s">
        <v>181</v>
      </c>
      <c r="U26" s="163"/>
    </row>
    <row r="27" spans="1:21" ht="12" customHeight="1">
      <c r="A27" s="153"/>
      <c r="B27" s="169"/>
      <c r="C27" s="36">
        <v>110042</v>
      </c>
      <c r="D27" s="78" t="s">
        <v>101</v>
      </c>
      <c r="E27" s="68">
        <v>2.5</v>
      </c>
      <c r="F27" s="68">
        <v>40</v>
      </c>
      <c r="G27" s="68">
        <v>40</v>
      </c>
      <c r="H27" s="76"/>
      <c r="I27" s="76"/>
      <c r="J27" s="76"/>
      <c r="K27" s="76"/>
      <c r="L27" s="76"/>
      <c r="M27" s="76">
        <v>40</v>
      </c>
      <c r="N27" s="76"/>
      <c r="O27" s="76"/>
      <c r="P27" s="76"/>
      <c r="Q27" s="76"/>
      <c r="R27" s="76"/>
      <c r="S27" s="68" t="s">
        <v>78</v>
      </c>
      <c r="T27" s="69" t="s">
        <v>181</v>
      </c>
      <c r="U27" s="163"/>
    </row>
    <row r="28" spans="1:21" ht="12" customHeight="1">
      <c r="A28" s="153"/>
      <c r="B28" s="169"/>
      <c r="C28" s="36">
        <v>110043</v>
      </c>
      <c r="D28" s="78" t="s">
        <v>102</v>
      </c>
      <c r="E28" s="68">
        <v>3.5</v>
      </c>
      <c r="F28" s="68">
        <v>56</v>
      </c>
      <c r="G28" s="76">
        <v>56</v>
      </c>
      <c r="H28" s="76"/>
      <c r="I28" s="76"/>
      <c r="J28" s="76"/>
      <c r="K28" s="76"/>
      <c r="L28" s="76"/>
      <c r="M28" s="76">
        <v>56</v>
      </c>
      <c r="N28" s="76"/>
      <c r="O28" s="76"/>
      <c r="P28" s="76"/>
      <c r="Q28" s="76"/>
      <c r="R28" s="76"/>
      <c r="S28" s="68" t="s">
        <v>78</v>
      </c>
      <c r="T28" s="69" t="s">
        <v>181</v>
      </c>
      <c r="U28" s="163"/>
    </row>
    <row r="29" spans="1:21" ht="12" customHeight="1">
      <c r="A29" s="153"/>
      <c r="B29" s="169"/>
      <c r="C29" s="95">
        <v>111166</v>
      </c>
      <c r="D29" s="96" t="s">
        <v>110</v>
      </c>
      <c r="E29" s="83">
        <v>2.5</v>
      </c>
      <c r="F29" s="5">
        <v>40</v>
      </c>
      <c r="G29" s="76">
        <v>40</v>
      </c>
      <c r="H29" s="97"/>
      <c r="I29" s="76"/>
      <c r="J29" s="76"/>
      <c r="K29" s="76"/>
      <c r="L29" s="76"/>
      <c r="M29" s="76"/>
      <c r="N29" s="76">
        <v>40</v>
      </c>
      <c r="O29" s="76"/>
      <c r="P29" s="76"/>
      <c r="Q29" s="76"/>
      <c r="R29" s="76"/>
      <c r="S29" s="68" t="s">
        <v>184</v>
      </c>
      <c r="T29" s="69" t="s">
        <v>185</v>
      </c>
      <c r="U29" s="163"/>
    </row>
    <row r="30" spans="1:21" ht="12" customHeight="1">
      <c r="A30" s="153"/>
      <c r="B30" s="169"/>
      <c r="C30" s="77">
        <v>106233</v>
      </c>
      <c r="D30" s="78" t="s">
        <v>186</v>
      </c>
      <c r="E30" s="93">
        <v>3</v>
      </c>
      <c r="F30" s="68">
        <v>48</v>
      </c>
      <c r="G30" s="68">
        <v>32</v>
      </c>
      <c r="H30" s="68"/>
      <c r="I30" s="68">
        <v>16</v>
      </c>
      <c r="J30" s="76"/>
      <c r="K30" s="76">
        <v>48</v>
      </c>
      <c r="L30" s="76"/>
      <c r="M30" s="76"/>
      <c r="N30" s="76"/>
      <c r="O30" s="76"/>
      <c r="P30" s="76"/>
      <c r="Q30" s="80"/>
      <c r="R30" s="81"/>
      <c r="S30" s="68" t="s">
        <v>184</v>
      </c>
      <c r="T30" s="69" t="s">
        <v>185</v>
      </c>
      <c r="U30" s="163"/>
    </row>
    <row r="31" spans="1:21" ht="12" customHeight="1">
      <c r="A31" s="153"/>
      <c r="B31" s="169"/>
      <c r="C31" s="36"/>
      <c r="D31" s="96" t="s">
        <v>103</v>
      </c>
      <c r="E31" s="79">
        <v>2</v>
      </c>
      <c r="F31" s="5">
        <v>32</v>
      </c>
      <c r="G31" s="5">
        <v>32</v>
      </c>
      <c r="H31" s="5"/>
      <c r="I31" s="5"/>
      <c r="J31" s="5"/>
      <c r="K31" s="5"/>
      <c r="L31" s="5"/>
      <c r="M31" s="5"/>
      <c r="N31" s="5"/>
      <c r="O31" s="5">
        <v>32</v>
      </c>
      <c r="P31" s="5"/>
      <c r="Q31" s="5"/>
      <c r="R31" s="5"/>
      <c r="S31" s="88" t="s">
        <v>107</v>
      </c>
      <c r="T31" s="69" t="s">
        <v>185</v>
      </c>
      <c r="U31" s="163"/>
    </row>
    <row r="32" spans="1:21" ht="12" customHeight="1">
      <c r="A32" s="153"/>
      <c r="B32" s="169"/>
      <c r="C32" s="36"/>
      <c r="D32" s="98" t="s">
        <v>104</v>
      </c>
      <c r="E32" s="79">
        <v>2</v>
      </c>
      <c r="F32" s="76">
        <v>32</v>
      </c>
      <c r="G32" s="76">
        <v>32</v>
      </c>
      <c r="H32" s="76"/>
      <c r="I32" s="76"/>
      <c r="J32" s="76"/>
      <c r="K32" s="76"/>
      <c r="L32" s="76"/>
      <c r="M32" s="76"/>
      <c r="N32" s="76"/>
      <c r="O32" s="76"/>
      <c r="P32" s="76">
        <v>32</v>
      </c>
      <c r="Q32" s="76"/>
      <c r="R32" s="76"/>
      <c r="S32" s="88" t="s">
        <v>107</v>
      </c>
      <c r="T32" s="69" t="s">
        <v>185</v>
      </c>
      <c r="U32" s="163"/>
    </row>
    <row r="33" spans="1:21" ht="12" customHeight="1">
      <c r="A33" s="153"/>
      <c r="B33" s="169"/>
      <c r="C33" s="95">
        <v>111092</v>
      </c>
      <c r="D33" s="78" t="s">
        <v>105</v>
      </c>
      <c r="E33" s="83">
        <v>2</v>
      </c>
      <c r="F33" s="76">
        <v>32</v>
      </c>
      <c r="G33" s="76">
        <v>32</v>
      </c>
      <c r="H33" s="76"/>
      <c r="I33" s="76"/>
      <c r="J33" s="76"/>
      <c r="K33" s="76"/>
      <c r="L33" s="76">
        <v>32</v>
      </c>
      <c r="M33" s="76"/>
      <c r="N33" s="76"/>
      <c r="O33" s="76"/>
      <c r="P33" s="76"/>
      <c r="Q33" s="76"/>
      <c r="R33" s="76"/>
      <c r="S33" s="88" t="s">
        <v>107</v>
      </c>
      <c r="T33" s="69" t="s">
        <v>185</v>
      </c>
      <c r="U33" s="163"/>
    </row>
    <row r="34" spans="1:21" ht="12" customHeight="1">
      <c r="A34" s="153"/>
      <c r="B34" s="169"/>
      <c r="C34" s="95">
        <v>111099</v>
      </c>
      <c r="D34" s="98" t="s">
        <v>106</v>
      </c>
      <c r="E34" s="83">
        <v>2</v>
      </c>
      <c r="F34" s="5">
        <v>32</v>
      </c>
      <c r="G34" s="83">
        <v>32</v>
      </c>
      <c r="H34" s="76"/>
      <c r="I34" s="76"/>
      <c r="J34" s="76"/>
      <c r="K34" s="76"/>
      <c r="L34" s="76"/>
      <c r="N34" s="83">
        <v>32</v>
      </c>
      <c r="O34" s="76"/>
      <c r="P34" s="76"/>
      <c r="Q34" s="76"/>
      <c r="R34" s="76"/>
      <c r="S34" s="88" t="s">
        <v>107</v>
      </c>
      <c r="T34" s="69" t="s">
        <v>185</v>
      </c>
      <c r="U34" s="163"/>
    </row>
    <row r="35" spans="1:21" ht="12" customHeight="1">
      <c r="A35" s="153"/>
      <c r="B35" s="169"/>
      <c r="C35" s="95">
        <v>111045</v>
      </c>
      <c r="D35" s="78" t="s">
        <v>108</v>
      </c>
      <c r="E35" s="83">
        <v>2.5</v>
      </c>
      <c r="F35" s="76">
        <v>40</v>
      </c>
      <c r="G35" s="76">
        <v>40</v>
      </c>
      <c r="H35" s="76"/>
      <c r="I35" s="76"/>
      <c r="J35" s="76"/>
      <c r="K35" s="76">
        <v>40</v>
      </c>
      <c r="L35" s="76"/>
      <c r="M35" s="76"/>
      <c r="N35" s="76"/>
      <c r="O35" s="76"/>
      <c r="P35" s="76"/>
      <c r="Q35" s="76"/>
      <c r="R35" s="76"/>
      <c r="S35" s="88" t="s">
        <v>107</v>
      </c>
      <c r="T35" s="69" t="s">
        <v>185</v>
      </c>
      <c r="U35" s="163"/>
    </row>
    <row r="36" spans="1:21" ht="12" customHeight="1">
      <c r="A36" s="153"/>
      <c r="B36" s="169"/>
      <c r="C36" s="95">
        <v>111210</v>
      </c>
      <c r="D36" s="78" t="s">
        <v>109</v>
      </c>
      <c r="E36" s="83">
        <v>2</v>
      </c>
      <c r="F36" s="76">
        <v>32</v>
      </c>
      <c r="G36" s="76">
        <v>32</v>
      </c>
      <c r="H36" s="76"/>
      <c r="I36" s="76"/>
      <c r="J36" s="76"/>
      <c r="K36" s="76"/>
      <c r="L36" s="76">
        <v>32</v>
      </c>
      <c r="M36" s="76"/>
      <c r="N36" s="76"/>
      <c r="O36" s="76"/>
      <c r="P36" s="76"/>
      <c r="Q36" s="76"/>
      <c r="R36" s="76"/>
      <c r="S36" s="88" t="s">
        <v>107</v>
      </c>
      <c r="T36" s="69" t="s">
        <v>185</v>
      </c>
      <c r="U36" s="163"/>
    </row>
    <row r="37" spans="1:21" ht="11.25" customHeight="1">
      <c r="A37" s="154"/>
      <c r="B37" s="170"/>
      <c r="C37" s="185" t="s">
        <v>69</v>
      </c>
      <c r="D37" s="185"/>
      <c r="E37" s="84">
        <f aca="true" t="shared" si="1" ref="E37:R37">SUM(E17:E36)</f>
        <v>51</v>
      </c>
      <c r="F37" s="85">
        <f t="shared" si="1"/>
        <v>880</v>
      </c>
      <c r="G37" s="85">
        <f t="shared" si="1"/>
        <v>864</v>
      </c>
      <c r="H37" s="85">
        <f t="shared" si="1"/>
        <v>0</v>
      </c>
      <c r="I37" s="85">
        <f t="shared" si="1"/>
        <v>16</v>
      </c>
      <c r="J37" s="85">
        <f t="shared" si="1"/>
        <v>0</v>
      </c>
      <c r="K37" s="85">
        <f t="shared" si="1"/>
        <v>256</v>
      </c>
      <c r="L37" s="85">
        <f t="shared" si="1"/>
        <v>200</v>
      </c>
      <c r="M37" s="85">
        <f t="shared" si="1"/>
        <v>192</v>
      </c>
      <c r="N37" s="85">
        <f t="shared" si="1"/>
        <v>168</v>
      </c>
      <c r="O37" s="85">
        <f t="shared" si="1"/>
        <v>32</v>
      </c>
      <c r="P37" s="85">
        <f t="shared" si="1"/>
        <v>32</v>
      </c>
      <c r="Q37" s="85">
        <f t="shared" si="1"/>
        <v>0</v>
      </c>
      <c r="R37" s="85">
        <f t="shared" si="1"/>
        <v>0</v>
      </c>
      <c r="S37" s="76">
        <f>SUM(S17:S23,S24:S36)</f>
        <v>0</v>
      </c>
      <c r="T37" s="86"/>
      <c r="U37" s="76">
        <f>SUM(U17:U23,U24:U36)</f>
        <v>0</v>
      </c>
    </row>
    <row r="38" spans="1:21" ht="12" customHeight="1">
      <c r="A38" s="162" t="s">
        <v>187</v>
      </c>
      <c r="B38" s="162" t="s">
        <v>188</v>
      </c>
      <c r="C38" s="95">
        <v>111134</v>
      </c>
      <c r="D38" s="78" t="s">
        <v>111</v>
      </c>
      <c r="E38" s="83">
        <v>2.5</v>
      </c>
      <c r="F38" s="76">
        <v>40</v>
      </c>
      <c r="G38" s="76">
        <v>20</v>
      </c>
      <c r="H38" s="76">
        <v>20</v>
      </c>
      <c r="I38" s="76"/>
      <c r="J38" s="76"/>
      <c r="K38" s="76"/>
      <c r="L38" s="76">
        <v>40</v>
      </c>
      <c r="M38" s="76"/>
      <c r="N38" s="76"/>
      <c r="O38" s="76"/>
      <c r="P38" s="76"/>
      <c r="Q38" s="76"/>
      <c r="R38" s="76"/>
      <c r="S38" s="68" t="s">
        <v>189</v>
      </c>
      <c r="T38" s="68" t="s">
        <v>185</v>
      </c>
      <c r="U38" s="188" t="s">
        <v>225</v>
      </c>
    </row>
    <row r="39" spans="1:21" ht="12" customHeight="1">
      <c r="A39" s="163"/>
      <c r="B39" s="163"/>
      <c r="C39" s="95">
        <v>111135</v>
      </c>
      <c r="D39" s="78" t="s">
        <v>190</v>
      </c>
      <c r="E39" s="83">
        <v>2</v>
      </c>
      <c r="F39" s="76">
        <v>32</v>
      </c>
      <c r="G39" s="76">
        <v>32</v>
      </c>
      <c r="H39" s="76"/>
      <c r="I39" s="76"/>
      <c r="J39" s="76"/>
      <c r="K39" s="76"/>
      <c r="L39" s="76"/>
      <c r="M39" s="76"/>
      <c r="N39" s="97"/>
      <c r="O39" s="76">
        <v>32</v>
      </c>
      <c r="Q39" s="76"/>
      <c r="R39" s="76"/>
      <c r="S39" s="68" t="s">
        <v>191</v>
      </c>
      <c r="T39" s="68" t="s">
        <v>192</v>
      </c>
      <c r="U39" s="163"/>
    </row>
    <row r="40" spans="1:21" ht="12" customHeight="1">
      <c r="A40" s="163"/>
      <c r="B40" s="163"/>
      <c r="C40" s="95">
        <v>104067</v>
      </c>
      <c r="D40" s="96" t="s">
        <v>112</v>
      </c>
      <c r="E40" s="83">
        <v>2</v>
      </c>
      <c r="F40" s="5">
        <v>32</v>
      </c>
      <c r="G40" s="76">
        <v>32</v>
      </c>
      <c r="H40" s="76"/>
      <c r="I40" s="76"/>
      <c r="J40" s="76"/>
      <c r="K40" s="76"/>
      <c r="L40" s="76"/>
      <c r="M40" s="76"/>
      <c r="N40" s="76"/>
      <c r="O40" s="76">
        <v>32</v>
      </c>
      <c r="P40" s="76"/>
      <c r="Q40" s="76"/>
      <c r="R40" s="76"/>
      <c r="S40" s="68" t="s">
        <v>191</v>
      </c>
      <c r="T40" s="68" t="s">
        <v>192</v>
      </c>
      <c r="U40" s="163"/>
    </row>
    <row r="41" spans="1:21" ht="12" customHeight="1">
      <c r="A41" s="163"/>
      <c r="B41" s="163"/>
      <c r="C41" s="95">
        <v>111148</v>
      </c>
      <c r="D41" s="96" t="s">
        <v>113</v>
      </c>
      <c r="E41" s="83">
        <v>2</v>
      </c>
      <c r="F41" s="5">
        <v>32</v>
      </c>
      <c r="G41" s="76">
        <v>32</v>
      </c>
      <c r="H41" s="97"/>
      <c r="I41" s="76"/>
      <c r="J41" s="76"/>
      <c r="K41" s="76"/>
      <c r="L41" s="76">
        <v>32</v>
      </c>
      <c r="M41" s="76"/>
      <c r="N41" s="76"/>
      <c r="O41" s="76"/>
      <c r="P41" s="76"/>
      <c r="Q41" s="76"/>
      <c r="R41" s="76"/>
      <c r="S41" s="68" t="s">
        <v>132</v>
      </c>
      <c r="T41" s="67" t="s">
        <v>180</v>
      </c>
      <c r="U41" s="163"/>
    </row>
    <row r="42" spans="1:21" ht="12" customHeight="1">
      <c r="A42" s="163"/>
      <c r="B42" s="163"/>
      <c r="C42" s="134">
        <v>111030</v>
      </c>
      <c r="D42" s="143" t="s">
        <v>114</v>
      </c>
      <c r="E42" s="145">
        <v>2</v>
      </c>
      <c r="F42" s="5">
        <v>32</v>
      </c>
      <c r="G42" s="145">
        <v>32</v>
      </c>
      <c r="H42" s="137"/>
      <c r="I42" s="137"/>
      <c r="J42" s="137"/>
      <c r="K42" s="137"/>
      <c r="L42" s="137"/>
      <c r="M42" s="137"/>
      <c r="N42" s="137"/>
      <c r="O42" s="137"/>
      <c r="P42" s="137">
        <v>32</v>
      </c>
      <c r="Q42" s="137"/>
      <c r="R42" s="137"/>
      <c r="S42" s="139" t="s">
        <v>189</v>
      </c>
      <c r="T42" s="139" t="s">
        <v>182</v>
      </c>
      <c r="U42" s="163"/>
    </row>
    <row r="43" spans="1:21" s="132" customFormat="1" ht="12" customHeight="1">
      <c r="A43" s="163"/>
      <c r="B43" s="163"/>
      <c r="C43" s="134">
        <v>111031</v>
      </c>
      <c r="D43" s="135" t="s">
        <v>136</v>
      </c>
      <c r="E43" s="136">
        <v>2</v>
      </c>
      <c r="F43" s="136">
        <v>32</v>
      </c>
      <c r="G43" s="136">
        <v>32</v>
      </c>
      <c r="H43" s="137"/>
      <c r="I43" s="137"/>
      <c r="J43" s="137"/>
      <c r="K43" s="137"/>
      <c r="L43" s="137"/>
      <c r="M43" s="137"/>
      <c r="N43" s="137"/>
      <c r="O43" s="144"/>
      <c r="P43" s="137">
        <v>32</v>
      </c>
      <c r="Q43" s="142"/>
      <c r="R43" s="137"/>
      <c r="S43" s="139" t="s">
        <v>189</v>
      </c>
      <c r="T43" s="139" t="s">
        <v>182</v>
      </c>
      <c r="U43" s="163"/>
    </row>
    <row r="44" spans="1:21" ht="12" customHeight="1">
      <c r="A44" s="163"/>
      <c r="B44" s="163"/>
      <c r="C44" s="95">
        <v>111156</v>
      </c>
      <c r="D44" s="98" t="s">
        <v>115</v>
      </c>
      <c r="E44" s="83">
        <v>2</v>
      </c>
      <c r="F44" s="5">
        <v>32</v>
      </c>
      <c r="G44" s="83">
        <v>32</v>
      </c>
      <c r="H44" s="76"/>
      <c r="I44" s="76"/>
      <c r="J44" s="76"/>
      <c r="K44" s="76"/>
      <c r="L44" s="76"/>
      <c r="M44" s="76"/>
      <c r="N44" s="76"/>
      <c r="O44" s="83"/>
      <c r="P44" s="76"/>
      <c r="Q44" s="76">
        <v>32</v>
      </c>
      <c r="R44" s="76"/>
      <c r="S44" s="68" t="s">
        <v>191</v>
      </c>
      <c r="T44" s="68" t="s">
        <v>192</v>
      </c>
      <c r="U44" s="163"/>
    </row>
    <row r="45" spans="1:21" ht="12" customHeight="1">
      <c r="A45" s="163"/>
      <c r="B45" s="163"/>
      <c r="C45" s="95">
        <v>111140</v>
      </c>
      <c r="D45" s="99" t="s">
        <v>116</v>
      </c>
      <c r="E45" s="83">
        <v>2</v>
      </c>
      <c r="F45" s="5">
        <v>32</v>
      </c>
      <c r="G45" s="76">
        <v>32</v>
      </c>
      <c r="H45" s="97"/>
      <c r="I45" s="76"/>
      <c r="J45" s="76"/>
      <c r="K45" s="76">
        <v>32</v>
      </c>
      <c r="L45" s="76"/>
      <c r="M45" s="76"/>
      <c r="N45" s="76"/>
      <c r="O45" s="76"/>
      <c r="P45" s="76"/>
      <c r="Q45" s="76"/>
      <c r="R45" s="76"/>
      <c r="S45" s="68" t="s">
        <v>132</v>
      </c>
      <c r="T45" s="69" t="s">
        <v>193</v>
      </c>
      <c r="U45" s="163"/>
    </row>
    <row r="46" spans="1:21" ht="12" customHeight="1">
      <c r="A46" s="163"/>
      <c r="B46" s="163"/>
      <c r="C46" s="36">
        <v>111141</v>
      </c>
      <c r="D46" s="140" t="s">
        <v>117</v>
      </c>
      <c r="E46" s="44">
        <v>2</v>
      </c>
      <c r="F46" s="5">
        <v>32</v>
      </c>
      <c r="G46" s="5">
        <v>32</v>
      </c>
      <c r="H46" s="45"/>
      <c r="I46" s="5"/>
      <c r="J46" s="5"/>
      <c r="K46" s="5">
        <v>32</v>
      </c>
      <c r="L46" s="138"/>
      <c r="M46" s="5"/>
      <c r="N46" s="5"/>
      <c r="O46" s="5"/>
      <c r="P46" s="5"/>
      <c r="Q46" s="5"/>
      <c r="R46" s="5"/>
      <c r="S46" s="139" t="s">
        <v>132</v>
      </c>
      <c r="T46" s="141" t="s">
        <v>181</v>
      </c>
      <c r="U46" s="163"/>
    </row>
    <row r="47" spans="1:21" s="132" customFormat="1" ht="12" customHeight="1">
      <c r="A47" s="163"/>
      <c r="B47" s="163"/>
      <c r="C47" s="134">
        <v>111144</v>
      </c>
      <c r="D47" s="135" t="s">
        <v>133</v>
      </c>
      <c r="E47" s="136">
        <v>2</v>
      </c>
      <c r="F47" s="5">
        <v>32</v>
      </c>
      <c r="G47" s="5">
        <v>32</v>
      </c>
      <c r="H47" s="138"/>
      <c r="I47" s="137"/>
      <c r="J47" s="137"/>
      <c r="K47" s="137"/>
      <c r="L47" s="137"/>
      <c r="M47" s="137"/>
      <c r="N47" s="137"/>
      <c r="O47" s="137"/>
      <c r="P47" s="142"/>
      <c r="Q47" s="137">
        <v>32</v>
      </c>
      <c r="R47" s="137"/>
      <c r="S47" s="139" t="s">
        <v>189</v>
      </c>
      <c r="T47" s="139" t="s">
        <v>182</v>
      </c>
      <c r="U47" s="163"/>
    </row>
    <row r="48" spans="1:21" s="132" customFormat="1" ht="12" customHeight="1">
      <c r="A48" s="163"/>
      <c r="B48" s="163"/>
      <c r="C48" s="134">
        <v>111157</v>
      </c>
      <c r="D48" s="135" t="s">
        <v>173</v>
      </c>
      <c r="E48" s="136">
        <v>2.5</v>
      </c>
      <c r="F48" s="136">
        <v>40</v>
      </c>
      <c r="G48" s="136">
        <v>40</v>
      </c>
      <c r="H48" s="137"/>
      <c r="I48" s="137"/>
      <c r="J48" s="137"/>
      <c r="K48" s="137"/>
      <c r="L48" s="138"/>
      <c r="M48" s="137"/>
      <c r="N48" s="137"/>
      <c r="O48" s="137">
        <v>40</v>
      </c>
      <c r="P48" s="137"/>
      <c r="Q48" s="137"/>
      <c r="R48" s="137"/>
      <c r="S48" s="139" t="s">
        <v>221</v>
      </c>
      <c r="T48" s="141" t="s">
        <v>181</v>
      </c>
      <c r="U48" s="163"/>
    </row>
    <row r="49" spans="1:21" s="133" customFormat="1" ht="12" customHeight="1">
      <c r="A49" s="163"/>
      <c r="B49" s="163"/>
      <c r="C49" s="36">
        <v>111154</v>
      </c>
      <c r="D49" s="135" t="s">
        <v>118</v>
      </c>
      <c r="E49" s="44">
        <v>2</v>
      </c>
      <c r="F49" s="5">
        <v>32</v>
      </c>
      <c r="G49" s="5">
        <v>32</v>
      </c>
      <c r="H49" s="5"/>
      <c r="I49" s="5"/>
      <c r="J49" s="5"/>
      <c r="K49" s="5"/>
      <c r="L49" s="137"/>
      <c r="M49" s="5">
        <v>32</v>
      </c>
      <c r="N49" s="5"/>
      <c r="O49" s="137"/>
      <c r="P49" s="5"/>
      <c r="Q49" s="5"/>
      <c r="R49" s="5"/>
      <c r="S49" s="139" t="s">
        <v>189</v>
      </c>
      <c r="T49" s="139" t="s">
        <v>182</v>
      </c>
      <c r="U49" s="163"/>
    </row>
    <row r="50" spans="1:21" ht="12" customHeight="1">
      <c r="A50" s="163"/>
      <c r="B50" s="163"/>
      <c r="C50" s="134">
        <v>111139</v>
      </c>
      <c r="D50" s="143" t="s">
        <v>119</v>
      </c>
      <c r="E50" s="144">
        <v>2</v>
      </c>
      <c r="F50" s="137">
        <v>32</v>
      </c>
      <c r="G50" s="137">
        <v>32</v>
      </c>
      <c r="H50" s="137"/>
      <c r="I50" s="137"/>
      <c r="J50" s="137"/>
      <c r="K50" s="137"/>
      <c r="L50" s="137"/>
      <c r="M50" s="137"/>
      <c r="N50" s="137"/>
      <c r="O50" s="137"/>
      <c r="P50" s="137"/>
      <c r="Q50" s="137">
        <v>32</v>
      </c>
      <c r="R50" s="137"/>
      <c r="S50" s="139" t="s">
        <v>189</v>
      </c>
      <c r="T50" s="139" t="s">
        <v>182</v>
      </c>
      <c r="U50" s="163"/>
    </row>
    <row r="51" spans="1:21" ht="12" customHeight="1">
      <c r="A51" s="163"/>
      <c r="B51" s="163"/>
      <c r="C51" s="36">
        <v>111153</v>
      </c>
      <c r="D51" s="140" t="s">
        <v>120</v>
      </c>
      <c r="E51" s="44">
        <v>2.5</v>
      </c>
      <c r="F51" s="5">
        <v>40</v>
      </c>
      <c r="G51" s="5">
        <v>40</v>
      </c>
      <c r="H51" s="5"/>
      <c r="I51" s="5"/>
      <c r="J51" s="5"/>
      <c r="K51" s="5"/>
      <c r="L51" s="5"/>
      <c r="M51" s="5"/>
      <c r="N51" s="137"/>
      <c r="O51" s="137"/>
      <c r="P51" s="5">
        <v>40</v>
      </c>
      <c r="Q51" s="5"/>
      <c r="R51" s="5"/>
      <c r="S51" s="139" t="s">
        <v>189</v>
      </c>
      <c r="T51" s="139" t="s">
        <v>182</v>
      </c>
      <c r="U51" s="163"/>
    </row>
    <row r="52" spans="1:21" s="132" customFormat="1" ht="12" customHeight="1">
      <c r="A52" s="163"/>
      <c r="B52" s="163"/>
      <c r="C52" s="134">
        <v>111159</v>
      </c>
      <c r="D52" s="135" t="s">
        <v>135</v>
      </c>
      <c r="E52" s="136">
        <v>2</v>
      </c>
      <c r="F52" s="136">
        <v>32</v>
      </c>
      <c r="G52" s="136">
        <v>32</v>
      </c>
      <c r="H52" s="137"/>
      <c r="I52" s="137"/>
      <c r="J52" s="137"/>
      <c r="K52" s="137"/>
      <c r="L52" s="137"/>
      <c r="M52" s="137"/>
      <c r="N52" s="137"/>
      <c r="O52" s="137"/>
      <c r="P52" s="137"/>
      <c r="Q52" s="137">
        <v>32</v>
      </c>
      <c r="R52" s="137"/>
      <c r="S52" s="139" t="s">
        <v>189</v>
      </c>
      <c r="T52" s="139" t="s">
        <v>182</v>
      </c>
      <c r="U52" s="163"/>
    </row>
    <row r="53" spans="1:21" ht="12" customHeight="1">
      <c r="A53" s="163"/>
      <c r="B53" s="163"/>
      <c r="C53" s="134">
        <v>111050</v>
      </c>
      <c r="D53" s="143" t="s">
        <v>121</v>
      </c>
      <c r="E53" s="44">
        <v>2.5</v>
      </c>
      <c r="F53" s="5">
        <v>40</v>
      </c>
      <c r="G53" s="5">
        <v>40</v>
      </c>
      <c r="H53" s="5"/>
      <c r="I53" s="5"/>
      <c r="J53" s="5"/>
      <c r="K53" s="5"/>
      <c r="L53" s="138"/>
      <c r="M53" s="5">
        <v>40</v>
      </c>
      <c r="N53" s="5"/>
      <c r="O53" s="5"/>
      <c r="P53" s="5"/>
      <c r="Q53" s="5"/>
      <c r="R53" s="5"/>
      <c r="S53" s="139" t="s">
        <v>132</v>
      </c>
      <c r="T53" s="141" t="s">
        <v>181</v>
      </c>
      <c r="U53" s="163"/>
    </row>
    <row r="54" spans="1:21" ht="12" customHeight="1">
      <c r="A54" s="163"/>
      <c r="B54" s="163"/>
      <c r="C54" s="95">
        <v>111051</v>
      </c>
      <c r="D54" s="96" t="s">
        <v>122</v>
      </c>
      <c r="E54" s="44">
        <v>2</v>
      </c>
      <c r="F54" s="5">
        <v>32</v>
      </c>
      <c r="G54" s="5">
        <v>32</v>
      </c>
      <c r="H54" s="45"/>
      <c r="I54" s="5"/>
      <c r="J54" s="5"/>
      <c r="K54" s="5"/>
      <c r="L54" s="5"/>
      <c r="M54" s="97"/>
      <c r="N54" s="5">
        <v>32</v>
      </c>
      <c r="O54" s="5"/>
      <c r="P54" s="5"/>
      <c r="Q54" s="5"/>
      <c r="R54" s="5"/>
      <c r="S54" s="68" t="s">
        <v>132</v>
      </c>
      <c r="T54" s="69" t="s">
        <v>193</v>
      </c>
      <c r="U54" s="163"/>
    </row>
    <row r="55" spans="1:21" ht="12" customHeight="1">
      <c r="A55" s="163"/>
      <c r="B55" s="163"/>
      <c r="C55" s="95">
        <v>111034</v>
      </c>
      <c r="D55" s="96" t="s">
        <v>123</v>
      </c>
      <c r="E55" s="83">
        <v>2</v>
      </c>
      <c r="F55" s="5">
        <v>32</v>
      </c>
      <c r="G55" s="76">
        <v>32</v>
      </c>
      <c r="H55" s="97"/>
      <c r="I55" s="76"/>
      <c r="J55" s="76"/>
      <c r="K55" s="76"/>
      <c r="L55" s="76"/>
      <c r="M55" s="76"/>
      <c r="N55" s="76">
        <v>32</v>
      </c>
      <c r="O55" s="76"/>
      <c r="P55" s="76"/>
      <c r="Q55" s="76"/>
      <c r="R55" s="76"/>
      <c r="S55" s="68" t="s">
        <v>189</v>
      </c>
      <c r="T55" s="68" t="s">
        <v>185</v>
      </c>
      <c r="U55" s="163"/>
    </row>
    <row r="56" spans="1:21" ht="12" customHeight="1">
      <c r="A56" s="163"/>
      <c r="B56" s="163"/>
      <c r="C56" s="95">
        <v>111146</v>
      </c>
      <c r="D56" s="98" t="s">
        <v>124</v>
      </c>
      <c r="E56" s="83">
        <v>2</v>
      </c>
      <c r="F56" s="5">
        <v>32</v>
      </c>
      <c r="G56" s="83">
        <v>32</v>
      </c>
      <c r="H56" s="76"/>
      <c r="I56" s="76"/>
      <c r="J56" s="76"/>
      <c r="K56" s="76"/>
      <c r="L56" s="76"/>
      <c r="M56" s="76"/>
      <c r="N56" s="76"/>
      <c r="O56" s="97"/>
      <c r="P56" s="76"/>
      <c r="Q56" s="76">
        <v>32</v>
      </c>
      <c r="R56" s="76"/>
      <c r="S56" s="68" t="s">
        <v>189</v>
      </c>
      <c r="T56" s="68" t="s">
        <v>185</v>
      </c>
      <c r="U56" s="163"/>
    </row>
    <row r="57" spans="1:21" ht="12" customHeight="1">
      <c r="A57" s="163"/>
      <c r="B57" s="163"/>
      <c r="C57" s="97"/>
      <c r="D57" s="100" t="s">
        <v>125</v>
      </c>
      <c r="E57" s="47">
        <v>2</v>
      </c>
      <c r="F57" s="47">
        <v>32</v>
      </c>
      <c r="G57" s="47">
        <v>32</v>
      </c>
      <c r="H57" s="47"/>
      <c r="I57" s="47"/>
      <c r="J57" s="47"/>
      <c r="K57" s="47"/>
      <c r="L57" s="47"/>
      <c r="M57" s="47">
        <v>32</v>
      </c>
      <c r="N57" s="47"/>
      <c r="O57" s="76"/>
      <c r="P57" s="47"/>
      <c r="Q57" s="47"/>
      <c r="R57" s="47"/>
      <c r="S57" s="68" t="s">
        <v>189</v>
      </c>
      <c r="T57" s="68" t="s">
        <v>185</v>
      </c>
      <c r="U57" s="163"/>
    </row>
    <row r="58" spans="1:21" ht="12" customHeight="1">
      <c r="A58" s="163"/>
      <c r="B58" s="163"/>
      <c r="C58" s="95">
        <v>111149</v>
      </c>
      <c r="D58" s="101" t="s">
        <v>126</v>
      </c>
      <c r="E58" s="44">
        <v>2</v>
      </c>
      <c r="F58" s="5">
        <v>32</v>
      </c>
      <c r="G58" s="44">
        <v>32</v>
      </c>
      <c r="H58" s="5"/>
      <c r="I58" s="5"/>
      <c r="J58" s="5"/>
      <c r="K58" s="5"/>
      <c r="L58" s="5"/>
      <c r="M58" s="5"/>
      <c r="N58" s="5"/>
      <c r="O58" s="44">
        <v>32</v>
      </c>
      <c r="P58" s="5"/>
      <c r="Q58" s="5"/>
      <c r="R58" s="5"/>
      <c r="S58" s="68" t="s">
        <v>189</v>
      </c>
      <c r="T58" s="68" t="s">
        <v>185</v>
      </c>
      <c r="U58" s="163"/>
    </row>
    <row r="59" spans="1:21" ht="12" customHeight="1">
      <c r="A59" s="163"/>
      <c r="B59" s="163"/>
      <c r="C59" s="95">
        <v>111150</v>
      </c>
      <c r="D59" s="96" t="s">
        <v>127</v>
      </c>
      <c r="E59" s="83">
        <v>2</v>
      </c>
      <c r="F59" s="5">
        <v>32</v>
      </c>
      <c r="G59" s="76">
        <v>32</v>
      </c>
      <c r="H59" s="97"/>
      <c r="I59" s="76"/>
      <c r="J59" s="76"/>
      <c r="K59" s="76"/>
      <c r="L59" s="76"/>
      <c r="M59" s="76"/>
      <c r="N59" s="76"/>
      <c r="O59" s="76">
        <v>32</v>
      </c>
      <c r="P59" s="76"/>
      <c r="Q59" s="76"/>
      <c r="R59" s="76"/>
      <c r="S59" s="68" t="s">
        <v>132</v>
      </c>
      <c r="T59" s="69" t="s">
        <v>194</v>
      </c>
      <c r="U59" s="163"/>
    </row>
    <row r="60" spans="1:21" ht="12" customHeight="1">
      <c r="A60" s="163"/>
      <c r="B60" s="163"/>
      <c r="C60" s="95">
        <v>111152</v>
      </c>
      <c r="D60" s="98" t="s">
        <v>128</v>
      </c>
      <c r="E60" s="79">
        <v>2.5</v>
      </c>
      <c r="F60" s="76">
        <v>40</v>
      </c>
      <c r="G60" s="76">
        <v>40</v>
      </c>
      <c r="H60" s="76"/>
      <c r="I60" s="76"/>
      <c r="J60" s="76"/>
      <c r="K60" s="76"/>
      <c r="L60" s="76"/>
      <c r="M60" s="76"/>
      <c r="N60" s="76"/>
      <c r="O60" s="76">
        <v>40</v>
      </c>
      <c r="P60" s="76"/>
      <c r="Q60" s="76"/>
      <c r="R60" s="76"/>
      <c r="S60" s="68" t="s">
        <v>132</v>
      </c>
      <c r="T60" s="69" t="s">
        <v>194</v>
      </c>
      <c r="U60" s="163"/>
    </row>
    <row r="61" spans="1:21" ht="20.25" customHeight="1">
      <c r="A61" s="163"/>
      <c r="B61" s="163"/>
      <c r="C61" s="95">
        <v>111147</v>
      </c>
      <c r="D61" s="98" t="s">
        <v>129</v>
      </c>
      <c r="E61" s="44">
        <v>2</v>
      </c>
      <c r="F61" s="5">
        <v>32</v>
      </c>
      <c r="G61" s="44">
        <v>32</v>
      </c>
      <c r="H61" s="5"/>
      <c r="I61" s="5"/>
      <c r="J61" s="5"/>
      <c r="K61" s="5"/>
      <c r="L61" s="5"/>
      <c r="M61" s="5"/>
      <c r="N61" s="5"/>
      <c r="O61" s="76"/>
      <c r="P61" s="44">
        <v>32</v>
      </c>
      <c r="Q61" s="5"/>
      <c r="R61" s="5"/>
      <c r="S61" s="68" t="s">
        <v>189</v>
      </c>
      <c r="T61" s="68" t="s">
        <v>185</v>
      </c>
      <c r="U61" s="163"/>
    </row>
    <row r="62" spans="1:21" ht="12" customHeight="1">
      <c r="A62" s="163"/>
      <c r="B62" s="163"/>
      <c r="C62" s="95">
        <v>911248</v>
      </c>
      <c r="D62" s="101" t="s">
        <v>130</v>
      </c>
      <c r="E62" s="83">
        <v>2</v>
      </c>
      <c r="F62" s="76">
        <v>32</v>
      </c>
      <c r="G62" s="76">
        <v>32</v>
      </c>
      <c r="H62" s="76"/>
      <c r="I62" s="76"/>
      <c r="J62" s="76"/>
      <c r="K62" s="76"/>
      <c r="L62" s="76"/>
      <c r="M62" s="76"/>
      <c r="N62" s="76"/>
      <c r="O62" s="76"/>
      <c r="P62" s="76">
        <v>32</v>
      </c>
      <c r="Q62" s="76"/>
      <c r="R62" s="76"/>
      <c r="S62" s="68" t="s">
        <v>189</v>
      </c>
      <c r="T62" s="68" t="s">
        <v>185</v>
      </c>
      <c r="U62" s="163"/>
    </row>
    <row r="63" spans="1:21" ht="12" customHeight="1">
      <c r="A63" s="163"/>
      <c r="B63" s="163"/>
      <c r="C63" s="95">
        <v>111073</v>
      </c>
      <c r="D63" s="78" t="s">
        <v>131</v>
      </c>
      <c r="E63" s="83">
        <v>2</v>
      </c>
      <c r="F63" s="76">
        <v>32</v>
      </c>
      <c r="G63" s="76">
        <v>32</v>
      </c>
      <c r="H63" s="76"/>
      <c r="I63" s="76"/>
      <c r="J63" s="76"/>
      <c r="K63" s="76"/>
      <c r="L63" s="76"/>
      <c r="M63" s="76"/>
      <c r="N63" s="76"/>
      <c r="O63" s="76">
        <v>32</v>
      </c>
      <c r="P63" s="76"/>
      <c r="Q63" s="76"/>
      <c r="R63" s="76"/>
      <c r="S63" s="68" t="s">
        <v>189</v>
      </c>
      <c r="T63" s="68" t="s">
        <v>185</v>
      </c>
      <c r="U63" s="163"/>
    </row>
    <row r="64" spans="1:21" ht="12" customHeight="1">
      <c r="A64" s="163"/>
      <c r="B64" s="163"/>
      <c r="C64" s="160" t="s">
        <v>195</v>
      </c>
      <c r="D64" s="161"/>
      <c r="E64" s="102">
        <f aca="true" t="shared" si="2" ref="E64:S64">SUM(E38:E63)</f>
        <v>54.5</v>
      </c>
      <c r="F64" s="103">
        <f t="shared" si="2"/>
        <v>872</v>
      </c>
      <c r="G64" s="103">
        <f t="shared" si="2"/>
        <v>852</v>
      </c>
      <c r="H64" s="103">
        <f t="shared" si="2"/>
        <v>20</v>
      </c>
      <c r="I64" s="103">
        <f t="shared" si="2"/>
        <v>0</v>
      </c>
      <c r="J64" s="103">
        <f t="shared" si="2"/>
        <v>0</v>
      </c>
      <c r="K64" s="103">
        <f t="shared" si="2"/>
        <v>64</v>
      </c>
      <c r="L64" s="103">
        <f t="shared" si="2"/>
        <v>72</v>
      </c>
      <c r="M64" s="103">
        <f t="shared" si="2"/>
        <v>104</v>
      </c>
      <c r="N64" s="103">
        <f t="shared" si="2"/>
        <v>64</v>
      </c>
      <c r="O64" s="103">
        <f t="shared" si="2"/>
        <v>240</v>
      </c>
      <c r="P64" s="103">
        <f t="shared" si="2"/>
        <v>168</v>
      </c>
      <c r="Q64" s="103">
        <f t="shared" si="2"/>
        <v>160</v>
      </c>
      <c r="R64" s="104">
        <f t="shared" si="2"/>
        <v>0</v>
      </c>
      <c r="S64" s="83">
        <f t="shared" si="2"/>
        <v>0</v>
      </c>
      <c r="T64" s="87"/>
      <c r="U64" s="83">
        <f>SUM(U38:U63)</f>
        <v>0</v>
      </c>
    </row>
    <row r="65" spans="1:21" ht="12" customHeight="1">
      <c r="A65" s="158" t="s">
        <v>196</v>
      </c>
      <c r="B65" s="162" t="s">
        <v>198</v>
      </c>
      <c r="C65" s="95">
        <v>111162</v>
      </c>
      <c r="D65" s="96" t="s">
        <v>137</v>
      </c>
      <c r="E65" s="105">
        <v>2.5</v>
      </c>
      <c r="F65" s="105">
        <v>40</v>
      </c>
      <c r="G65" s="105">
        <v>40</v>
      </c>
      <c r="H65" s="76"/>
      <c r="I65" s="76"/>
      <c r="J65" s="76"/>
      <c r="K65" s="76"/>
      <c r="L65" s="76"/>
      <c r="M65" s="76"/>
      <c r="N65" s="76">
        <v>40</v>
      </c>
      <c r="O65" s="76"/>
      <c r="P65" s="76"/>
      <c r="Q65" s="76"/>
      <c r="R65" s="76"/>
      <c r="S65" s="68" t="s">
        <v>141</v>
      </c>
      <c r="T65" s="69" t="s">
        <v>194</v>
      </c>
      <c r="U65" s="171" t="s">
        <v>222</v>
      </c>
    </row>
    <row r="66" spans="1:21" ht="12" customHeight="1">
      <c r="A66" s="159"/>
      <c r="B66" s="163"/>
      <c r="C66" s="95">
        <v>111163</v>
      </c>
      <c r="D66" s="96" t="s">
        <v>138</v>
      </c>
      <c r="E66" s="105">
        <v>2</v>
      </c>
      <c r="F66" s="105">
        <v>32</v>
      </c>
      <c r="G66" s="105">
        <v>32</v>
      </c>
      <c r="H66" s="76"/>
      <c r="I66" s="76"/>
      <c r="J66" s="76"/>
      <c r="K66" s="76"/>
      <c r="L66" s="76"/>
      <c r="M66" s="76"/>
      <c r="N66" s="76"/>
      <c r="O66" s="76">
        <v>32</v>
      </c>
      <c r="P66" s="76"/>
      <c r="Q66" s="76"/>
      <c r="R66" s="76"/>
      <c r="S66" s="68" t="s">
        <v>197</v>
      </c>
      <c r="T66" s="68" t="s">
        <v>185</v>
      </c>
      <c r="U66" s="163"/>
    </row>
    <row r="67" spans="1:21" ht="12" customHeight="1">
      <c r="A67" s="159"/>
      <c r="B67" s="163"/>
      <c r="C67" s="95">
        <v>111164</v>
      </c>
      <c r="D67" s="96" t="s">
        <v>139</v>
      </c>
      <c r="E67" s="105">
        <v>2</v>
      </c>
      <c r="F67" s="105">
        <v>32</v>
      </c>
      <c r="G67" s="105">
        <v>32</v>
      </c>
      <c r="H67" s="76"/>
      <c r="I67" s="76"/>
      <c r="J67" s="76"/>
      <c r="K67" s="76"/>
      <c r="L67" s="76"/>
      <c r="M67" s="76"/>
      <c r="N67" s="76"/>
      <c r="O67" s="76"/>
      <c r="P67" s="76">
        <v>32</v>
      </c>
      <c r="Q67" s="76"/>
      <c r="R67" s="76"/>
      <c r="S67" s="68" t="s">
        <v>197</v>
      </c>
      <c r="T67" s="68" t="s">
        <v>185</v>
      </c>
      <c r="U67" s="163"/>
    </row>
    <row r="68" spans="1:21" ht="12" customHeight="1">
      <c r="A68" s="159"/>
      <c r="B68" s="163"/>
      <c r="C68" s="134">
        <v>111158</v>
      </c>
      <c r="D68" s="135" t="s">
        <v>134</v>
      </c>
      <c r="E68" s="136">
        <v>2</v>
      </c>
      <c r="F68" s="136">
        <v>32</v>
      </c>
      <c r="G68" s="136">
        <v>32</v>
      </c>
      <c r="H68" s="137"/>
      <c r="I68" s="137"/>
      <c r="J68" s="137"/>
      <c r="K68" s="137"/>
      <c r="L68" s="137"/>
      <c r="M68" s="137"/>
      <c r="N68" s="137"/>
      <c r="O68" s="137"/>
      <c r="P68" s="138"/>
      <c r="Q68" s="137">
        <v>32</v>
      </c>
      <c r="R68" s="137"/>
      <c r="S68" s="139" t="s">
        <v>223</v>
      </c>
      <c r="T68" s="139" t="s">
        <v>224</v>
      </c>
      <c r="U68" s="163"/>
    </row>
    <row r="69" spans="1:21" ht="12" customHeight="1">
      <c r="A69" s="159"/>
      <c r="B69" s="163"/>
      <c r="C69" s="95">
        <v>111165</v>
      </c>
      <c r="D69" s="96" t="s">
        <v>140</v>
      </c>
      <c r="E69" s="105">
        <v>2</v>
      </c>
      <c r="F69" s="105">
        <v>32</v>
      </c>
      <c r="G69" s="105">
        <v>32</v>
      </c>
      <c r="H69" s="97"/>
      <c r="I69" s="76"/>
      <c r="J69" s="76"/>
      <c r="K69" s="76"/>
      <c r="L69" s="76"/>
      <c r="M69" s="76"/>
      <c r="N69" s="76"/>
      <c r="O69" s="76"/>
      <c r="P69" s="76"/>
      <c r="Q69" s="76">
        <v>32</v>
      </c>
      <c r="R69" s="76"/>
      <c r="S69" s="68" t="s">
        <v>197</v>
      </c>
      <c r="T69" s="68" t="s">
        <v>185</v>
      </c>
      <c r="U69" s="163"/>
    </row>
    <row r="70" spans="1:21" ht="12" customHeight="1">
      <c r="A70" s="159"/>
      <c r="B70" s="164"/>
      <c r="C70" s="160" t="s">
        <v>195</v>
      </c>
      <c r="D70" s="161"/>
      <c r="E70" s="107">
        <f aca="true" t="shared" si="3" ref="E70:R70">SUM(E65:E69)</f>
        <v>10.5</v>
      </c>
      <c r="F70" s="106">
        <f t="shared" si="3"/>
        <v>168</v>
      </c>
      <c r="G70" s="106">
        <f t="shared" si="3"/>
        <v>168</v>
      </c>
      <c r="H70" s="106">
        <f t="shared" si="3"/>
        <v>0</v>
      </c>
      <c r="I70" s="106">
        <f t="shared" si="3"/>
        <v>0</v>
      </c>
      <c r="J70" s="106">
        <f t="shared" si="3"/>
        <v>0</v>
      </c>
      <c r="K70" s="106">
        <f t="shared" si="3"/>
        <v>0</v>
      </c>
      <c r="L70" s="106">
        <f t="shared" si="3"/>
        <v>0</v>
      </c>
      <c r="M70" s="106">
        <f t="shared" si="3"/>
        <v>0</v>
      </c>
      <c r="N70" s="106">
        <f t="shared" si="3"/>
        <v>40</v>
      </c>
      <c r="O70" s="106">
        <f t="shared" si="3"/>
        <v>32</v>
      </c>
      <c r="P70" s="106">
        <f t="shared" si="3"/>
        <v>32</v>
      </c>
      <c r="Q70" s="106">
        <f t="shared" si="3"/>
        <v>64</v>
      </c>
      <c r="R70" s="107">
        <f t="shared" si="3"/>
        <v>0</v>
      </c>
      <c r="S70" s="83"/>
      <c r="T70" s="87"/>
      <c r="U70" s="83"/>
    </row>
    <row r="71" spans="1:21" s="108" customFormat="1" ht="10.5" hidden="1">
      <c r="A71" s="108" t="s">
        <v>199</v>
      </c>
      <c r="C71" s="109"/>
      <c r="D71" s="110"/>
      <c r="E71" s="111"/>
      <c r="F71" s="109"/>
      <c r="G71" s="109"/>
      <c r="H71" s="109"/>
      <c r="I71" s="109"/>
      <c r="J71" s="109"/>
      <c r="K71" s="109"/>
      <c r="L71" s="109"/>
      <c r="M71" s="109"/>
      <c r="N71" s="109"/>
      <c r="O71" s="109"/>
      <c r="P71" s="109"/>
      <c r="Q71" s="109"/>
      <c r="R71" s="109"/>
      <c r="S71" s="112"/>
      <c r="T71" s="109"/>
      <c r="U71" s="109"/>
    </row>
    <row r="72" spans="1:21" s="108" customFormat="1" ht="10.5" hidden="1">
      <c r="A72" s="108" t="s">
        <v>200</v>
      </c>
      <c r="C72" s="109"/>
      <c r="D72" s="110"/>
      <c r="E72" s="111"/>
      <c r="F72" s="109"/>
      <c r="G72" s="109"/>
      <c r="H72" s="109"/>
      <c r="I72" s="109"/>
      <c r="J72" s="109"/>
      <c r="K72" s="109"/>
      <c r="L72" s="109"/>
      <c r="M72" s="109"/>
      <c r="N72" s="109"/>
      <c r="O72" s="109"/>
      <c r="P72" s="109"/>
      <c r="Q72" s="109"/>
      <c r="R72" s="109"/>
      <c r="S72" s="112"/>
      <c r="T72" s="109"/>
      <c r="U72" s="109"/>
    </row>
    <row r="73" spans="1:21" s="108" customFormat="1" ht="10.5" hidden="1">
      <c r="A73" s="108" t="s">
        <v>201</v>
      </c>
      <c r="C73" s="109"/>
      <c r="D73" s="110"/>
      <c r="E73" s="111"/>
      <c r="F73" s="109"/>
      <c r="G73" s="109"/>
      <c r="H73" s="109"/>
      <c r="I73" s="109"/>
      <c r="J73" s="109"/>
      <c r="K73" s="109"/>
      <c r="L73" s="109"/>
      <c r="M73" s="109"/>
      <c r="N73" s="109"/>
      <c r="O73" s="109"/>
      <c r="P73" s="109"/>
      <c r="Q73" s="109"/>
      <c r="R73" s="109"/>
      <c r="S73" s="112"/>
      <c r="T73" s="109"/>
      <c r="U73" s="109"/>
    </row>
    <row r="74" spans="1:21" s="108" customFormat="1" ht="10.5" hidden="1">
      <c r="A74" s="108" t="s">
        <v>202</v>
      </c>
      <c r="C74" s="109"/>
      <c r="D74" s="110"/>
      <c r="E74" s="111"/>
      <c r="F74" s="109"/>
      <c r="G74" s="109"/>
      <c r="H74" s="109"/>
      <c r="I74" s="109"/>
      <c r="J74" s="109"/>
      <c r="K74" s="109"/>
      <c r="L74" s="109"/>
      <c r="M74" s="109"/>
      <c r="N74" s="109"/>
      <c r="O74" s="109"/>
      <c r="P74" s="109"/>
      <c r="Q74" s="109"/>
      <c r="R74" s="109"/>
      <c r="S74" s="112"/>
      <c r="T74" s="109"/>
      <c r="U74" s="109"/>
    </row>
    <row r="75" spans="1:21" s="108" customFormat="1" ht="10.5" hidden="1">
      <c r="A75" s="108" t="s">
        <v>27</v>
      </c>
      <c r="C75" s="109"/>
      <c r="D75" s="110"/>
      <c r="E75" s="111"/>
      <c r="F75" s="109"/>
      <c r="G75" s="109"/>
      <c r="H75" s="109"/>
      <c r="I75" s="109"/>
      <c r="J75" s="109"/>
      <c r="K75" s="109"/>
      <c r="L75" s="109"/>
      <c r="M75" s="109"/>
      <c r="N75" s="109"/>
      <c r="O75" s="109"/>
      <c r="P75" s="109"/>
      <c r="Q75" s="109"/>
      <c r="R75" s="109"/>
      <c r="S75" s="112"/>
      <c r="T75" s="109"/>
      <c r="U75" s="109"/>
    </row>
    <row r="76" spans="1:21" s="108" customFormat="1" ht="10.5" hidden="1">
      <c r="A76" s="108" t="s">
        <v>26</v>
      </c>
      <c r="C76" s="109"/>
      <c r="D76" s="110"/>
      <c r="E76" s="111"/>
      <c r="F76" s="109"/>
      <c r="G76" s="109"/>
      <c r="H76" s="109"/>
      <c r="I76" s="109"/>
      <c r="J76" s="109"/>
      <c r="K76" s="109"/>
      <c r="L76" s="109"/>
      <c r="M76" s="109"/>
      <c r="N76" s="109"/>
      <c r="O76" s="109"/>
      <c r="P76" s="109"/>
      <c r="Q76" s="109"/>
      <c r="R76" s="109"/>
      <c r="S76" s="112"/>
      <c r="T76" s="109"/>
      <c r="U76" s="109"/>
    </row>
    <row r="77" spans="1:21" s="108" customFormat="1" ht="10.5" hidden="1">
      <c r="A77" s="108" t="s">
        <v>203</v>
      </c>
      <c r="C77" s="109"/>
      <c r="D77" s="110"/>
      <c r="E77" s="111"/>
      <c r="F77" s="109"/>
      <c r="G77" s="109"/>
      <c r="H77" s="109"/>
      <c r="I77" s="109"/>
      <c r="J77" s="109"/>
      <c r="K77" s="109"/>
      <c r="L77" s="109"/>
      <c r="M77" s="109"/>
      <c r="N77" s="109"/>
      <c r="O77" s="109"/>
      <c r="P77" s="109"/>
      <c r="Q77" s="109"/>
      <c r="R77" s="109"/>
      <c r="S77" s="112"/>
      <c r="T77" s="109"/>
      <c r="U77" s="109"/>
    </row>
    <row r="78" spans="3:21" s="110" customFormat="1" ht="10.5" hidden="1">
      <c r="C78" s="109"/>
      <c r="E78" s="111"/>
      <c r="F78" s="109"/>
      <c r="G78" s="109"/>
      <c r="H78" s="109"/>
      <c r="I78" s="109"/>
      <c r="J78" s="109"/>
      <c r="K78" s="109"/>
      <c r="L78" s="109"/>
      <c r="M78" s="109"/>
      <c r="N78" s="109"/>
      <c r="O78" s="109"/>
      <c r="P78" s="109"/>
      <c r="Q78" s="109"/>
      <c r="R78" s="109"/>
      <c r="S78" s="112"/>
      <c r="T78" s="109"/>
      <c r="U78" s="109"/>
    </row>
    <row r="79" spans="3:21" s="110" customFormat="1" ht="10.5" hidden="1">
      <c r="C79" s="109"/>
      <c r="E79" s="111"/>
      <c r="F79" s="109"/>
      <c r="G79" s="109"/>
      <c r="H79" s="109"/>
      <c r="I79" s="109"/>
      <c r="J79" s="109"/>
      <c r="K79" s="109"/>
      <c r="L79" s="109"/>
      <c r="M79" s="109"/>
      <c r="N79" s="109"/>
      <c r="O79" s="109"/>
      <c r="P79" s="109"/>
      <c r="Q79" s="109"/>
      <c r="R79" s="109"/>
      <c r="S79" s="112"/>
      <c r="T79" s="109"/>
      <c r="U79" s="109"/>
    </row>
    <row r="80" spans="3:21" s="110" customFormat="1" ht="10.5">
      <c r="C80" s="109"/>
      <c r="E80" s="111"/>
      <c r="F80" s="109"/>
      <c r="G80" s="109"/>
      <c r="H80" s="109"/>
      <c r="I80" s="109"/>
      <c r="J80" s="109"/>
      <c r="K80" s="109"/>
      <c r="L80" s="109"/>
      <c r="M80" s="109"/>
      <c r="N80" s="109"/>
      <c r="O80" s="109"/>
      <c r="P80" s="109"/>
      <c r="Q80" s="109"/>
      <c r="R80" s="109"/>
      <c r="S80" s="113"/>
      <c r="T80" s="109"/>
      <c r="U80" s="109"/>
    </row>
    <row r="81" spans="3:21" s="110" customFormat="1" ht="10.5">
      <c r="C81" s="109"/>
      <c r="E81" s="114"/>
      <c r="F81" s="115"/>
      <c r="G81" s="115"/>
      <c r="H81" s="115"/>
      <c r="I81" s="115"/>
      <c r="J81" s="115"/>
      <c r="K81" s="115"/>
      <c r="L81" s="115"/>
      <c r="M81" s="115"/>
      <c r="N81" s="115"/>
      <c r="O81" s="115"/>
      <c r="P81" s="115"/>
      <c r="Q81" s="115"/>
      <c r="R81" s="115"/>
      <c r="S81" s="113"/>
      <c r="T81" s="109"/>
      <c r="U81" s="109"/>
    </row>
    <row r="82" spans="3:21" s="110" customFormat="1" ht="10.5" customHeight="1">
      <c r="C82" s="109"/>
      <c r="E82" s="111"/>
      <c r="F82" s="109"/>
      <c r="G82" s="109"/>
      <c r="H82" s="109"/>
      <c r="I82" s="109"/>
      <c r="J82" s="109"/>
      <c r="K82" s="109"/>
      <c r="L82" s="109"/>
      <c r="M82" s="109"/>
      <c r="N82" s="109"/>
      <c r="O82" s="109"/>
      <c r="P82" s="113"/>
      <c r="Q82" s="113"/>
      <c r="R82" s="113"/>
      <c r="S82" s="113"/>
      <c r="T82" s="113"/>
      <c r="U82" s="109"/>
    </row>
    <row r="83" spans="1:23" s="110" customFormat="1" ht="37.5" customHeight="1">
      <c r="A83" s="186" t="s">
        <v>204</v>
      </c>
      <c r="B83" s="187"/>
      <c r="C83" s="187"/>
      <c r="D83" s="187"/>
      <c r="E83" s="187"/>
      <c r="F83" s="187"/>
      <c r="G83" s="187"/>
      <c r="H83" s="187"/>
      <c r="I83" s="187"/>
      <c r="J83" s="187"/>
      <c r="K83" s="187"/>
      <c r="L83" s="187"/>
      <c r="M83" s="187"/>
      <c r="N83" s="187"/>
      <c r="O83" s="187"/>
      <c r="P83" s="187"/>
      <c r="Q83" s="187"/>
      <c r="R83" s="187"/>
      <c r="S83" s="187"/>
      <c r="T83" s="187"/>
      <c r="U83" s="187"/>
      <c r="W83" s="8"/>
    </row>
    <row r="84" spans="3:21" s="110" customFormat="1" ht="10.5">
      <c r="C84" s="109"/>
      <c r="E84" s="111"/>
      <c r="F84" s="109"/>
      <c r="G84" s="109"/>
      <c r="H84" s="109"/>
      <c r="I84" s="109"/>
      <c r="J84" s="109"/>
      <c r="K84" s="109"/>
      <c r="L84" s="109"/>
      <c r="M84" s="109"/>
      <c r="N84" s="109"/>
      <c r="O84" s="109"/>
      <c r="P84" s="109"/>
      <c r="Q84" s="109"/>
      <c r="R84" s="109"/>
      <c r="S84" s="113"/>
      <c r="T84" s="109"/>
      <c r="U84" s="109"/>
    </row>
    <row r="85" spans="3:23" s="110" customFormat="1" ht="12">
      <c r="C85" s="109"/>
      <c r="E85" s="111"/>
      <c r="F85" s="109"/>
      <c r="G85" s="109"/>
      <c r="H85" s="109"/>
      <c r="I85" s="109"/>
      <c r="J85" s="109"/>
      <c r="K85" s="109"/>
      <c r="L85" s="109"/>
      <c r="M85" s="109"/>
      <c r="N85" s="109"/>
      <c r="O85" s="109"/>
      <c r="P85" s="109"/>
      <c r="Q85" s="109"/>
      <c r="R85" s="109"/>
      <c r="S85" s="113"/>
      <c r="T85" s="109"/>
      <c r="U85" s="109"/>
      <c r="W85" s="8"/>
    </row>
    <row r="86" ht="10.5">
      <c r="S86" s="73"/>
    </row>
    <row r="87" ht="10.5">
      <c r="S87" s="73"/>
    </row>
    <row r="88" ht="10.5">
      <c r="S88" s="73"/>
    </row>
    <row r="89" ht="10.5">
      <c r="S89" s="73"/>
    </row>
    <row r="90" ht="10.5">
      <c r="S90" s="73"/>
    </row>
    <row r="91" ht="10.5">
      <c r="S91" s="73"/>
    </row>
    <row r="92" ht="10.5">
      <c r="S92" s="73"/>
    </row>
    <row r="93" ht="10.5">
      <c r="S93" s="73"/>
    </row>
    <row r="94" ht="10.5">
      <c r="S94" s="73"/>
    </row>
    <row r="95" ht="10.5">
      <c r="S95" s="73"/>
    </row>
    <row r="96" ht="10.5">
      <c r="S96" s="73"/>
    </row>
    <row r="97" ht="10.5">
      <c r="S97" s="73"/>
    </row>
    <row r="98" ht="10.5">
      <c r="S98" s="73"/>
    </row>
    <row r="99" ht="10.5">
      <c r="S99" s="73"/>
    </row>
    <row r="100" ht="10.5">
      <c r="S100" s="73"/>
    </row>
    <row r="101" ht="10.5">
      <c r="S101" s="73"/>
    </row>
    <row r="102" ht="10.5">
      <c r="S102" s="73"/>
    </row>
    <row r="103" ht="10.5">
      <c r="S103" s="73"/>
    </row>
    <row r="104" ht="10.5">
      <c r="S104" s="73"/>
    </row>
    <row r="105" ht="10.5">
      <c r="S105" s="73"/>
    </row>
    <row r="106" ht="10.5">
      <c r="S106" s="73"/>
    </row>
    <row r="107" ht="10.5">
      <c r="S107" s="73"/>
    </row>
    <row r="108" ht="10.5">
      <c r="S108" s="73"/>
    </row>
    <row r="109" ht="10.5">
      <c r="S109" s="73"/>
    </row>
    <row r="110" ht="10.5">
      <c r="S110" s="73"/>
    </row>
    <row r="111" ht="10.5">
      <c r="S111" s="73"/>
    </row>
    <row r="112" ht="10.5">
      <c r="S112" s="73"/>
    </row>
    <row r="113" ht="10.5">
      <c r="S113" s="73"/>
    </row>
    <row r="114" ht="10.5">
      <c r="S114" s="73"/>
    </row>
    <row r="115" ht="10.5">
      <c r="S115" s="73"/>
    </row>
    <row r="116" ht="10.5">
      <c r="S116" s="73"/>
    </row>
    <row r="117" ht="10.5">
      <c r="S117" s="73"/>
    </row>
    <row r="118" ht="10.5">
      <c r="S118" s="73"/>
    </row>
    <row r="119" ht="10.5">
      <c r="S119" s="73"/>
    </row>
    <row r="120" ht="10.5">
      <c r="S120" s="73"/>
    </row>
    <row r="121" ht="10.5">
      <c r="S121" s="73"/>
    </row>
    <row r="122" ht="10.5">
      <c r="S122" s="73"/>
    </row>
    <row r="123" ht="10.5">
      <c r="S123" s="73"/>
    </row>
    <row r="124" ht="10.5">
      <c r="S124" s="73"/>
    </row>
    <row r="125" ht="10.5">
      <c r="S125" s="73"/>
    </row>
    <row r="126" ht="10.5">
      <c r="S126" s="73"/>
    </row>
    <row r="127" ht="10.5">
      <c r="S127" s="73"/>
    </row>
    <row r="128" ht="10.5">
      <c r="S128" s="73"/>
    </row>
    <row r="129" ht="10.5">
      <c r="S129" s="73"/>
    </row>
    <row r="130" ht="10.5">
      <c r="S130" s="73"/>
    </row>
    <row r="131" ht="10.5">
      <c r="S131" s="73"/>
    </row>
    <row r="132" ht="10.5">
      <c r="S132" s="73"/>
    </row>
    <row r="133" ht="10.5">
      <c r="S133" s="73"/>
    </row>
    <row r="134" ht="10.5">
      <c r="S134" s="73"/>
    </row>
    <row r="135" ht="10.5">
      <c r="S135" s="73"/>
    </row>
    <row r="136" ht="10.5">
      <c r="S136" s="73"/>
    </row>
    <row r="137" ht="10.5">
      <c r="S137" s="73"/>
    </row>
    <row r="138" ht="10.5">
      <c r="S138" s="73"/>
    </row>
    <row r="139" ht="10.5">
      <c r="S139" s="73"/>
    </row>
    <row r="140" ht="10.5">
      <c r="S140" s="73"/>
    </row>
    <row r="141" ht="10.5">
      <c r="S141" s="73"/>
    </row>
    <row r="142" ht="10.5">
      <c r="S142" s="73"/>
    </row>
    <row r="143" ht="10.5">
      <c r="S143" s="73"/>
    </row>
    <row r="144" ht="10.5">
      <c r="S144" s="73"/>
    </row>
    <row r="145" ht="10.5">
      <c r="S145" s="73"/>
    </row>
    <row r="146" ht="10.5">
      <c r="S146" s="73"/>
    </row>
    <row r="147" ht="10.5">
      <c r="S147" s="73"/>
    </row>
    <row r="148" ht="10.5">
      <c r="S148" s="73"/>
    </row>
    <row r="149" ht="10.5">
      <c r="S149" s="73"/>
    </row>
    <row r="150" ht="10.5">
      <c r="S150" s="73"/>
    </row>
    <row r="151" ht="10.5">
      <c r="S151" s="73"/>
    </row>
    <row r="152" ht="10.5">
      <c r="S152" s="73"/>
    </row>
    <row r="153" ht="10.5">
      <c r="S153" s="73"/>
    </row>
    <row r="154" ht="10.5">
      <c r="S154" s="73"/>
    </row>
    <row r="155" ht="10.5">
      <c r="S155" s="73"/>
    </row>
    <row r="156" ht="10.5">
      <c r="S156" s="73"/>
    </row>
    <row r="157" ht="10.5">
      <c r="S157" s="73"/>
    </row>
    <row r="158" ht="10.5">
      <c r="S158" s="73"/>
    </row>
    <row r="159" ht="10.5">
      <c r="S159" s="73"/>
    </row>
    <row r="160" ht="10.5">
      <c r="S160" s="73"/>
    </row>
    <row r="161" ht="10.5">
      <c r="S161" s="73"/>
    </row>
    <row r="162" ht="10.5">
      <c r="S162" s="73"/>
    </row>
    <row r="163" ht="10.5">
      <c r="S163" s="73"/>
    </row>
    <row r="164" ht="10.5">
      <c r="S164" s="73"/>
    </row>
    <row r="165" ht="10.5">
      <c r="S165" s="73"/>
    </row>
    <row r="166" ht="10.5">
      <c r="S166" s="73"/>
    </row>
    <row r="167" ht="10.5">
      <c r="S167" s="73"/>
    </row>
    <row r="168" ht="10.5">
      <c r="S168" s="73"/>
    </row>
    <row r="169" ht="10.5">
      <c r="S169" s="73"/>
    </row>
    <row r="170" ht="10.5">
      <c r="S170" s="73"/>
    </row>
    <row r="171" ht="10.5">
      <c r="S171" s="73"/>
    </row>
    <row r="172" ht="10.5">
      <c r="S172" s="73"/>
    </row>
    <row r="173" ht="10.5">
      <c r="S173" s="73"/>
    </row>
    <row r="174" ht="10.5">
      <c r="S174" s="73"/>
    </row>
    <row r="175" ht="10.5">
      <c r="S175" s="73"/>
    </row>
    <row r="176" ht="10.5">
      <c r="S176" s="73"/>
    </row>
    <row r="177" ht="10.5">
      <c r="S177" s="73"/>
    </row>
    <row r="178" ht="10.5">
      <c r="S178" s="73"/>
    </row>
  </sheetData>
  <sheetProtection/>
  <mergeCells count="39">
    <mergeCell ref="A83:U83"/>
    <mergeCell ref="U6:U15"/>
    <mergeCell ref="U17:U36"/>
    <mergeCell ref="U38:U63"/>
    <mergeCell ref="A38:A64"/>
    <mergeCell ref="B38:B64"/>
    <mergeCell ref="A17:A37"/>
    <mergeCell ref="C37:D37"/>
    <mergeCell ref="C14:D14"/>
    <mergeCell ref="C15:R15"/>
    <mergeCell ref="K4:L4"/>
    <mergeCell ref="C3:C5"/>
    <mergeCell ref="M4:N4"/>
    <mergeCell ref="H4:H5"/>
    <mergeCell ref="I4:I5"/>
    <mergeCell ref="C64:D64"/>
    <mergeCell ref="U3:U5"/>
    <mergeCell ref="O4:P4"/>
    <mergeCell ref="Q4:R4"/>
    <mergeCell ref="K3:R3"/>
    <mergeCell ref="F3:F5"/>
    <mergeCell ref="E3:E5"/>
    <mergeCell ref="D3:D5"/>
    <mergeCell ref="H3:J3"/>
    <mergeCell ref="S3:S5"/>
    <mergeCell ref="U65:U69"/>
    <mergeCell ref="T3:T5"/>
    <mergeCell ref="G3:G5"/>
    <mergeCell ref="J4:J5"/>
    <mergeCell ref="A1:B1"/>
    <mergeCell ref="A65:A70"/>
    <mergeCell ref="C70:D70"/>
    <mergeCell ref="B65:B70"/>
    <mergeCell ref="A3:B5"/>
    <mergeCell ref="A6:A16"/>
    <mergeCell ref="C16:R16"/>
    <mergeCell ref="B6:B14"/>
    <mergeCell ref="B17:B37"/>
    <mergeCell ref="A2:U2"/>
  </mergeCells>
  <printOptions horizontalCentered="1"/>
  <pageMargins left="0.1968503937007874" right="0.1968503937007874" top="0.7874015748031497" bottom="0.5511811023622047" header="0.5118110236220472"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3">
      <selection activeCell="N11" sqref="N11"/>
    </sheetView>
  </sheetViews>
  <sheetFormatPr defaultColWidth="9.00390625" defaultRowHeight="14.25"/>
  <cols>
    <col min="1" max="1" width="3.875" style="117" customWidth="1"/>
    <col min="2" max="2" width="18.25390625" style="117" customWidth="1"/>
    <col min="3" max="3" width="4.75390625" style="117" customWidth="1"/>
    <col min="4" max="4" width="4.50390625" style="117" customWidth="1"/>
    <col min="5" max="6" width="5.125" style="117" customWidth="1"/>
    <col min="7" max="7" width="5.75390625" style="117" customWidth="1"/>
    <col min="8" max="8" width="5.625" style="117" customWidth="1"/>
    <col min="9" max="9" width="4.625" style="117" customWidth="1"/>
    <col min="10" max="10" width="4.875" style="117" customWidth="1"/>
    <col min="11" max="11" width="5.25390625" style="117" customWidth="1"/>
    <col min="12" max="12" width="4.75390625" style="117" customWidth="1"/>
    <col min="13" max="13" width="5.125" style="117" customWidth="1"/>
    <col min="14" max="16384" width="9.00390625" style="117" customWidth="1"/>
  </cols>
  <sheetData>
    <row r="1" spans="1:13" ht="29.25" customHeight="1">
      <c r="A1" s="178" t="s">
        <v>75</v>
      </c>
      <c r="B1" s="178"/>
      <c r="C1" s="178"/>
      <c r="D1" s="178"/>
      <c r="E1" s="178"/>
      <c r="F1" s="178"/>
      <c r="G1" s="178"/>
      <c r="H1" s="178"/>
      <c r="I1" s="178"/>
      <c r="J1" s="178"/>
      <c r="K1" s="178"/>
      <c r="L1" s="178"/>
      <c r="M1" s="178"/>
    </row>
    <row r="2" spans="1:13" ht="14.25" customHeight="1">
      <c r="A2" s="189" t="s">
        <v>28</v>
      </c>
      <c r="B2" s="189" t="s">
        <v>29</v>
      </c>
      <c r="C2" s="189" t="s">
        <v>44</v>
      </c>
      <c r="D2" s="189" t="s">
        <v>45</v>
      </c>
      <c r="E2" s="189" t="s">
        <v>50</v>
      </c>
      <c r="F2" s="189" t="s">
        <v>30</v>
      </c>
      <c r="G2" s="189"/>
      <c r="H2" s="189"/>
      <c r="I2" s="189"/>
      <c r="J2" s="189"/>
      <c r="K2" s="189"/>
      <c r="L2" s="189"/>
      <c r="M2" s="189"/>
    </row>
    <row r="3" spans="1:13" ht="14.25" customHeight="1">
      <c r="A3" s="189"/>
      <c r="B3" s="189"/>
      <c r="C3" s="189"/>
      <c r="D3" s="189"/>
      <c r="E3" s="189"/>
      <c r="F3" s="189" t="s">
        <v>31</v>
      </c>
      <c r="G3" s="189"/>
      <c r="H3" s="189" t="s">
        <v>1</v>
      </c>
      <c r="I3" s="189"/>
      <c r="J3" s="189" t="s">
        <v>2</v>
      </c>
      <c r="K3" s="189"/>
      <c r="L3" s="189" t="s">
        <v>3</v>
      </c>
      <c r="M3" s="189"/>
    </row>
    <row r="4" spans="1:13" ht="15">
      <c r="A4" s="189"/>
      <c r="B4" s="189"/>
      <c r="C4" s="189"/>
      <c r="D4" s="189"/>
      <c r="E4" s="189"/>
      <c r="F4" s="10">
        <v>1</v>
      </c>
      <c r="G4" s="10">
        <v>2</v>
      </c>
      <c r="H4" s="10">
        <v>1</v>
      </c>
      <c r="I4" s="10">
        <v>2</v>
      </c>
      <c r="J4" s="10">
        <v>1</v>
      </c>
      <c r="K4" s="10">
        <v>2</v>
      </c>
      <c r="L4" s="10">
        <v>1</v>
      </c>
      <c r="M4" s="10">
        <v>2</v>
      </c>
    </row>
    <row r="5" spans="1:13" ht="24" customHeight="1">
      <c r="A5" s="116">
        <v>1</v>
      </c>
      <c r="B5" s="118" t="s">
        <v>142</v>
      </c>
      <c r="C5" s="118">
        <v>3</v>
      </c>
      <c r="D5" s="118"/>
      <c r="E5" s="146" t="s">
        <v>227</v>
      </c>
      <c r="F5" s="118"/>
      <c r="G5" s="118"/>
      <c r="H5" s="118">
        <v>3</v>
      </c>
      <c r="I5" s="118"/>
      <c r="J5" s="118"/>
      <c r="K5" s="118"/>
      <c r="L5" s="118"/>
      <c r="M5" s="118"/>
    </row>
    <row r="6" spans="1:13" ht="24" customHeight="1">
      <c r="A6" s="116">
        <v>2</v>
      </c>
      <c r="B6" s="116" t="s">
        <v>143</v>
      </c>
      <c r="C6" s="119">
        <v>2</v>
      </c>
      <c r="D6" s="116"/>
      <c r="E6" s="49" t="s">
        <v>228</v>
      </c>
      <c r="F6" s="116"/>
      <c r="G6" s="116"/>
      <c r="H6" s="116">
        <v>2</v>
      </c>
      <c r="I6" s="116"/>
      <c r="J6" s="116"/>
      <c r="K6" s="116"/>
      <c r="L6" s="116"/>
      <c r="M6" s="116"/>
    </row>
    <row r="7" spans="1:13" ht="24" customHeight="1">
      <c r="A7" s="116">
        <v>3</v>
      </c>
      <c r="B7" s="116" t="s">
        <v>144</v>
      </c>
      <c r="C7" s="119">
        <v>6</v>
      </c>
      <c r="D7" s="116"/>
      <c r="E7" s="49" t="s">
        <v>230</v>
      </c>
      <c r="F7" s="116"/>
      <c r="G7" s="116"/>
      <c r="H7" s="116"/>
      <c r="I7" s="116"/>
      <c r="J7" s="116">
        <v>6</v>
      </c>
      <c r="K7" s="116"/>
      <c r="L7" s="116"/>
      <c r="M7" s="116"/>
    </row>
    <row r="8" spans="1:13" ht="24" customHeight="1">
      <c r="A8" s="116">
        <v>4</v>
      </c>
      <c r="B8" s="116" t="s">
        <v>145</v>
      </c>
      <c r="C8" s="120">
        <v>4</v>
      </c>
      <c r="D8" s="120"/>
      <c r="E8" s="147" t="s">
        <v>229</v>
      </c>
      <c r="F8" s="120"/>
      <c r="G8" s="120"/>
      <c r="H8" s="120"/>
      <c r="I8" s="120"/>
      <c r="J8" s="120"/>
      <c r="K8" s="120"/>
      <c r="L8" s="120"/>
      <c r="M8" s="120">
        <v>4</v>
      </c>
    </row>
    <row r="9" spans="1:13" ht="24" customHeight="1">
      <c r="A9" s="116">
        <v>5</v>
      </c>
      <c r="B9" s="116" t="s">
        <v>146</v>
      </c>
      <c r="C9" s="120">
        <v>12</v>
      </c>
      <c r="D9" s="120"/>
      <c r="E9" s="147" t="s">
        <v>231</v>
      </c>
      <c r="F9" s="120"/>
      <c r="G9" s="120"/>
      <c r="H9" s="120"/>
      <c r="I9" s="120"/>
      <c r="J9" s="120"/>
      <c r="K9" s="120"/>
      <c r="L9" s="120"/>
      <c r="M9" s="120">
        <v>12</v>
      </c>
    </row>
    <row r="10" spans="1:13" ht="24" customHeight="1">
      <c r="A10" s="116">
        <v>7</v>
      </c>
      <c r="B10" s="116" t="s">
        <v>162</v>
      </c>
      <c r="C10" s="120">
        <v>1</v>
      </c>
      <c r="D10" s="120"/>
      <c r="E10" s="147" t="s">
        <v>232</v>
      </c>
      <c r="F10" s="120"/>
      <c r="G10" s="120"/>
      <c r="H10" s="120"/>
      <c r="I10" s="120"/>
      <c r="J10" s="120"/>
      <c r="K10" s="120">
        <v>1</v>
      </c>
      <c r="L10" s="120"/>
      <c r="M10" s="120"/>
    </row>
    <row r="11" spans="1:13" ht="24" customHeight="1">
      <c r="A11" s="116">
        <v>8</v>
      </c>
      <c r="B11" s="116" t="s">
        <v>163</v>
      </c>
      <c r="C11" s="120">
        <v>1</v>
      </c>
      <c r="D11" s="120"/>
      <c r="E11" s="147" t="s">
        <v>232</v>
      </c>
      <c r="F11" s="120"/>
      <c r="G11" s="120"/>
      <c r="H11" s="120"/>
      <c r="I11" s="120"/>
      <c r="J11" s="120"/>
      <c r="K11" s="120"/>
      <c r="L11" s="120">
        <v>1</v>
      </c>
      <c r="M11" s="120"/>
    </row>
    <row r="12" spans="1:13" ht="24" customHeight="1">
      <c r="A12" s="116">
        <v>9</v>
      </c>
      <c r="B12" s="116" t="s">
        <v>164</v>
      </c>
      <c r="C12" s="116">
        <v>1</v>
      </c>
      <c r="D12" s="120"/>
      <c r="E12" s="147" t="s">
        <v>232</v>
      </c>
      <c r="F12" s="120"/>
      <c r="G12" s="120"/>
      <c r="H12" s="120"/>
      <c r="I12" s="120">
        <v>1</v>
      </c>
      <c r="J12" s="120"/>
      <c r="K12" s="120"/>
      <c r="L12" s="120"/>
      <c r="M12" s="120"/>
    </row>
    <row r="13" spans="1:13" ht="24" customHeight="1">
      <c r="A13" s="116">
        <v>10</v>
      </c>
      <c r="B13" s="116" t="s">
        <v>165</v>
      </c>
      <c r="C13" s="116">
        <v>1</v>
      </c>
      <c r="D13" s="120"/>
      <c r="E13" s="147" t="s">
        <v>232</v>
      </c>
      <c r="F13" s="120"/>
      <c r="G13" s="120"/>
      <c r="H13" s="120"/>
      <c r="I13" s="120"/>
      <c r="J13" s="120">
        <v>1</v>
      </c>
      <c r="K13" s="120"/>
      <c r="L13" s="120"/>
      <c r="M13" s="120"/>
    </row>
    <row r="14" spans="1:13" ht="24" customHeight="1">
      <c r="A14" s="116">
        <v>11</v>
      </c>
      <c r="B14" s="116" t="s">
        <v>166</v>
      </c>
      <c r="C14" s="116">
        <v>1</v>
      </c>
      <c r="D14" s="120"/>
      <c r="E14" s="147" t="s">
        <v>232</v>
      </c>
      <c r="F14" s="120"/>
      <c r="G14" s="120"/>
      <c r="H14" s="120"/>
      <c r="I14" s="120"/>
      <c r="J14" s="120"/>
      <c r="K14" s="120">
        <v>1</v>
      </c>
      <c r="L14" s="120"/>
      <c r="M14" s="120"/>
    </row>
    <row r="15" spans="1:13" ht="24" customHeight="1">
      <c r="A15" s="116">
        <v>12</v>
      </c>
      <c r="B15" s="116" t="s">
        <v>133</v>
      </c>
      <c r="C15" s="116">
        <v>1</v>
      </c>
      <c r="D15" s="116"/>
      <c r="E15" s="49" t="s">
        <v>232</v>
      </c>
      <c r="F15" s="116"/>
      <c r="G15" s="116"/>
      <c r="H15" s="116"/>
      <c r="I15" s="116"/>
      <c r="J15" s="116"/>
      <c r="L15" s="116">
        <v>1</v>
      </c>
      <c r="M15" s="116"/>
    </row>
    <row r="16" spans="1:13" ht="24" customHeight="1">
      <c r="A16" s="116">
        <v>13</v>
      </c>
      <c r="B16" s="116" t="s">
        <v>167</v>
      </c>
      <c r="C16" s="121">
        <v>1</v>
      </c>
      <c r="D16" s="116"/>
      <c r="E16" s="49" t="s">
        <v>232</v>
      </c>
      <c r="F16" s="116"/>
      <c r="G16" s="116"/>
      <c r="H16" s="116"/>
      <c r="I16" s="116"/>
      <c r="J16" s="116"/>
      <c r="K16" s="116"/>
      <c r="L16" s="116">
        <v>1</v>
      </c>
      <c r="M16" s="116"/>
    </row>
    <row r="17" spans="1:13" ht="24" customHeight="1">
      <c r="A17" s="116">
        <v>15</v>
      </c>
      <c r="B17" s="116" t="s">
        <v>168</v>
      </c>
      <c r="C17" s="116">
        <v>1</v>
      </c>
      <c r="D17" s="116"/>
      <c r="E17" s="49" t="s">
        <v>232</v>
      </c>
      <c r="F17" s="116"/>
      <c r="G17" s="116"/>
      <c r="H17" s="116"/>
      <c r="I17" s="116"/>
      <c r="J17" s="116"/>
      <c r="K17" s="116"/>
      <c r="L17" s="116">
        <v>1</v>
      </c>
      <c r="M17" s="116"/>
    </row>
    <row r="18" spans="1:13" ht="24" customHeight="1">
      <c r="A18" s="192" t="s">
        <v>205</v>
      </c>
      <c r="B18" s="193"/>
      <c r="C18" s="13">
        <f>SUM(C5:C17)</f>
        <v>35</v>
      </c>
      <c r="D18" s="13">
        <f>SUM(D5:D17)</f>
        <v>0</v>
      </c>
      <c r="E18" s="13" t="s">
        <v>233</v>
      </c>
      <c r="F18" s="13">
        <f aca="true" t="shared" si="0" ref="F18:M18">SUM(F5:F17)</f>
        <v>0</v>
      </c>
      <c r="G18" s="13">
        <f t="shared" si="0"/>
        <v>0</v>
      </c>
      <c r="H18" s="13">
        <f t="shared" si="0"/>
        <v>5</v>
      </c>
      <c r="I18" s="13">
        <f t="shared" si="0"/>
        <v>1</v>
      </c>
      <c r="J18" s="13">
        <f t="shared" si="0"/>
        <v>7</v>
      </c>
      <c r="K18" s="13">
        <f t="shared" si="0"/>
        <v>2</v>
      </c>
      <c r="L18" s="13">
        <f t="shared" si="0"/>
        <v>4</v>
      </c>
      <c r="M18" s="13">
        <f t="shared" si="0"/>
        <v>16</v>
      </c>
    </row>
    <row r="19" spans="1:13" ht="15">
      <c r="A19" s="190" t="s">
        <v>90</v>
      </c>
      <c r="B19" s="191"/>
      <c r="C19" s="191"/>
      <c r="D19" s="191"/>
      <c r="E19" s="191"/>
      <c r="F19" s="191"/>
      <c r="G19" s="191"/>
      <c r="H19" s="191"/>
      <c r="I19" s="191"/>
      <c r="J19" s="191"/>
      <c r="K19" s="191"/>
      <c r="L19" s="191"/>
      <c r="M19" s="191"/>
    </row>
  </sheetData>
  <sheetProtection/>
  <mergeCells count="13">
    <mergeCell ref="A19:M19"/>
    <mergeCell ref="D2:D4"/>
    <mergeCell ref="A1:M1"/>
    <mergeCell ref="A18:B18"/>
    <mergeCell ref="E2:E4"/>
    <mergeCell ref="F2:M2"/>
    <mergeCell ref="F3:G3"/>
    <mergeCell ref="H3:I3"/>
    <mergeCell ref="J3:K3"/>
    <mergeCell ref="L3:M3"/>
    <mergeCell ref="A2:A4"/>
    <mergeCell ref="B2:B4"/>
    <mergeCell ref="C2:C4"/>
  </mergeCells>
  <printOptions/>
  <pageMargins left="0.83" right="0.3937007874015748" top="1.1023622047244095" bottom="0.9448818897637796" header="0.5118110236220472" footer="0.275590551181102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9"/>
  <sheetViews>
    <sheetView zoomScalePageLayoutView="0" workbookViewId="0" topLeftCell="A1">
      <selection activeCell="A10" sqref="A10"/>
    </sheetView>
  </sheetViews>
  <sheetFormatPr defaultColWidth="9.00390625" defaultRowHeight="14.25"/>
  <cols>
    <col min="1" max="1" width="8.875" style="9" customWidth="1"/>
    <col min="2" max="2" width="16.875" style="9" customWidth="1"/>
    <col min="3" max="3" width="5.00390625" style="9" customWidth="1"/>
    <col min="4" max="4" width="4.875" style="9" customWidth="1"/>
    <col min="5" max="5" width="5.125" style="9" customWidth="1"/>
    <col min="6" max="6" width="4.75390625" style="9" customWidth="1"/>
    <col min="7" max="7" width="4.50390625" style="9" customWidth="1"/>
    <col min="8" max="8" width="4.875" style="9" customWidth="1"/>
    <col min="9" max="10" width="5.00390625" style="9" customWidth="1"/>
    <col min="11" max="11" width="9.375" style="9" customWidth="1"/>
    <col min="12" max="16384" width="9.00390625" style="9" customWidth="1"/>
  </cols>
  <sheetData>
    <row r="1" spans="1:11" ht="35.25" customHeight="1">
      <c r="A1" s="178" t="s">
        <v>32</v>
      </c>
      <c r="B1" s="178"/>
      <c r="C1" s="178"/>
      <c r="D1" s="178"/>
      <c r="E1" s="178"/>
      <c r="F1" s="178"/>
      <c r="G1" s="178"/>
      <c r="H1" s="178"/>
      <c r="I1" s="178"/>
      <c r="J1" s="178"/>
      <c r="K1" s="178"/>
    </row>
    <row r="2" spans="1:11" ht="42.75" customHeight="1">
      <c r="A2" s="198" t="s">
        <v>35</v>
      </c>
      <c r="B2" s="199"/>
      <c r="C2" s="10" t="s">
        <v>0</v>
      </c>
      <c r="D2" s="10" t="s">
        <v>7</v>
      </c>
      <c r="E2" s="10" t="s">
        <v>46</v>
      </c>
      <c r="F2" s="10" t="s">
        <v>8</v>
      </c>
      <c r="G2" s="10" t="s">
        <v>9</v>
      </c>
      <c r="H2" s="10" t="s">
        <v>10</v>
      </c>
      <c r="I2" s="10" t="s">
        <v>11</v>
      </c>
      <c r="J2" s="10" t="s">
        <v>12</v>
      </c>
      <c r="K2" s="11" t="s">
        <v>33</v>
      </c>
    </row>
    <row r="3" spans="1:11" ht="24" customHeight="1">
      <c r="A3" s="197" t="s">
        <v>36</v>
      </c>
      <c r="B3" s="12" t="s">
        <v>81</v>
      </c>
      <c r="C3" s="49">
        <v>288</v>
      </c>
      <c r="D3" s="13">
        <v>200</v>
      </c>
      <c r="E3" s="13">
        <v>288</v>
      </c>
      <c r="F3" s="13">
        <v>264</v>
      </c>
      <c r="G3" s="13">
        <v>120</v>
      </c>
      <c r="H3" s="13">
        <v>8</v>
      </c>
      <c r="I3" s="13">
        <v>0</v>
      </c>
      <c r="J3" s="13">
        <v>0</v>
      </c>
      <c r="K3" s="14">
        <f>SUM(C3:J3)</f>
        <v>1168</v>
      </c>
    </row>
    <row r="4" spans="1:11" ht="24" customHeight="1">
      <c r="A4" s="197"/>
      <c r="B4" s="12" t="s">
        <v>80</v>
      </c>
      <c r="C4" s="13">
        <v>1</v>
      </c>
      <c r="D4" s="13">
        <v>1</v>
      </c>
      <c r="E4" s="13">
        <v>5</v>
      </c>
      <c r="F4" s="13">
        <v>1</v>
      </c>
      <c r="G4" s="13">
        <v>5</v>
      </c>
      <c r="H4" s="13">
        <v>3</v>
      </c>
      <c r="I4" s="13">
        <v>3</v>
      </c>
      <c r="J4" s="13">
        <v>16</v>
      </c>
      <c r="K4" s="14">
        <f>SUM(C4:J4)</f>
        <v>35</v>
      </c>
    </row>
    <row r="5" spans="1:11" ht="24" customHeight="1">
      <c r="A5" s="197"/>
      <c r="B5" s="12" t="s">
        <v>24</v>
      </c>
      <c r="C5" s="14">
        <v>16</v>
      </c>
      <c r="F5" s="14">
        <v>32</v>
      </c>
      <c r="G5" s="14"/>
      <c r="H5" s="14"/>
      <c r="I5" s="14"/>
      <c r="J5" s="14"/>
      <c r="K5" s="14">
        <f>SUM(C5:J5)</f>
        <v>48</v>
      </c>
    </row>
    <row r="6" spans="1:11" ht="24" customHeight="1">
      <c r="A6" s="197" t="s">
        <v>37</v>
      </c>
      <c r="B6" s="12" t="s">
        <v>81</v>
      </c>
      <c r="C6" s="14">
        <v>88</v>
      </c>
      <c r="D6" s="14">
        <v>104</v>
      </c>
      <c r="E6" s="14">
        <v>64</v>
      </c>
      <c r="F6" s="14">
        <v>104</v>
      </c>
      <c r="G6" s="14">
        <v>192</v>
      </c>
      <c r="H6" s="14">
        <v>232</v>
      </c>
      <c r="I6" s="14">
        <v>224</v>
      </c>
      <c r="J6" s="14">
        <v>0</v>
      </c>
      <c r="K6" s="14">
        <f>SUM(C6:J6)</f>
        <v>1008</v>
      </c>
    </row>
    <row r="7" spans="1:11" ht="24" customHeight="1">
      <c r="A7" s="197"/>
      <c r="B7" s="12" t="s">
        <v>80</v>
      </c>
      <c r="C7" s="14">
        <v>0</v>
      </c>
      <c r="D7" s="14">
        <v>0</v>
      </c>
      <c r="E7" s="14">
        <v>0</v>
      </c>
      <c r="F7" s="14">
        <v>0</v>
      </c>
      <c r="G7" s="14">
        <v>0</v>
      </c>
      <c r="H7" s="14">
        <v>0</v>
      </c>
      <c r="I7" s="14">
        <v>0</v>
      </c>
      <c r="J7" s="14">
        <v>0</v>
      </c>
      <c r="K7" s="14">
        <f>SUM(C7:J7)</f>
        <v>0</v>
      </c>
    </row>
    <row r="8" spans="1:11" ht="24" customHeight="1">
      <c r="A8" s="197"/>
      <c r="B8" s="15" t="s">
        <v>38</v>
      </c>
      <c r="C8" s="192" t="s">
        <v>82</v>
      </c>
      <c r="D8" s="200"/>
      <c r="E8" s="200"/>
      <c r="F8" s="200"/>
      <c r="G8" s="200"/>
      <c r="H8" s="200"/>
      <c r="I8" s="200"/>
      <c r="J8" s="200"/>
      <c r="K8" s="201"/>
    </row>
    <row r="9" spans="1:11" ht="42.75" customHeight="1">
      <c r="A9" s="194" t="s">
        <v>210</v>
      </c>
      <c r="B9" s="195"/>
      <c r="C9" s="195"/>
      <c r="D9" s="195"/>
      <c r="E9" s="195"/>
      <c r="F9" s="195"/>
      <c r="G9" s="195"/>
      <c r="H9" s="195"/>
      <c r="I9" s="195"/>
      <c r="J9" s="195"/>
      <c r="K9" s="196"/>
    </row>
  </sheetData>
  <sheetProtection/>
  <mergeCells count="6">
    <mergeCell ref="A9:K9"/>
    <mergeCell ref="A1:K1"/>
    <mergeCell ref="A6:A8"/>
    <mergeCell ref="A3:A5"/>
    <mergeCell ref="A2:B2"/>
    <mergeCell ref="C8:K8"/>
  </mergeCells>
  <printOptions/>
  <pageMargins left="1.03" right="0.5905511811023623" top="1.11" bottom="0.9448818897637796" header="0.5118110236220472" footer="0.275590551181102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A4">
      <selection activeCell="B7" sqref="B7:C7"/>
    </sheetView>
  </sheetViews>
  <sheetFormatPr defaultColWidth="9.00390625" defaultRowHeight="14.25"/>
  <cols>
    <col min="1" max="1" width="14.125" style="16" customWidth="1"/>
    <col min="2" max="2" width="17.75390625" style="16" customWidth="1"/>
    <col min="3" max="3" width="9.125" style="16" customWidth="1"/>
    <col min="4" max="4" width="10.125" style="16" customWidth="1"/>
    <col min="5" max="5" width="13.50390625" style="16" customWidth="1"/>
    <col min="6" max="6" width="9.25390625" style="16" customWidth="1"/>
    <col min="7" max="7" width="12.75390625" style="16" customWidth="1"/>
    <col min="8" max="16384" width="9.00390625" style="16" customWidth="1"/>
  </cols>
  <sheetData>
    <row r="1" spans="1:7" ht="27.75" customHeight="1">
      <c r="A1" s="178" t="s">
        <v>41</v>
      </c>
      <c r="B1" s="178"/>
      <c r="C1" s="178"/>
      <c r="D1" s="178"/>
      <c r="E1" s="178"/>
      <c r="F1" s="178"/>
      <c r="G1" s="178"/>
    </row>
    <row r="2" spans="1:8" ht="24" customHeight="1">
      <c r="A2" s="189" t="s">
        <v>19</v>
      </c>
      <c r="B2" s="189"/>
      <c r="C2" s="10" t="s">
        <v>20</v>
      </c>
      <c r="D2" s="10" t="s">
        <v>21</v>
      </c>
      <c r="E2" s="10" t="s">
        <v>22</v>
      </c>
      <c r="F2" s="10" t="s">
        <v>48</v>
      </c>
      <c r="G2" s="10" t="s">
        <v>23</v>
      </c>
      <c r="H2" s="19"/>
    </row>
    <row r="3" spans="1:8" ht="30" customHeight="1">
      <c r="A3" s="210" t="s">
        <v>91</v>
      </c>
      <c r="B3" s="22" t="s">
        <v>83</v>
      </c>
      <c r="C3" s="18" t="s">
        <v>17</v>
      </c>
      <c r="D3" s="55">
        <f>F3*16</f>
        <v>256</v>
      </c>
      <c r="E3" s="57">
        <f>(D3/D15)*100</f>
        <v>11.267605633802818</v>
      </c>
      <c r="F3" s="52">
        <v>16</v>
      </c>
      <c r="G3" s="59">
        <f>(F3/F17)*100</f>
        <v>9.142857142857142</v>
      </c>
      <c r="H3" s="19"/>
    </row>
    <row r="4" spans="1:8" ht="24" customHeight="1">
      <c r="A4" s="209"/>
      <c r="B4" s="22" t="s">
        <v>84</v>
      </c>
      <c r="C4" s="18" t="s">
        <v>18</v>
      </c>
      <c r="D4" s="55">
        <f aca="true" t="shared" si="0" ref="D4:D14">F4*16</f>
        <v>160</v>
      </c>
      <c r="E4" s="57">
        <f>(D4/D15)*100</f>
        <v>7.042253521126761</v>
      </c>
      <c r="F4" s="24">
        <v>10</v>
      </c>
      <c r="G4" s="59">
        <f>(F4/F17)*100</f>
        <v>5.714285714285714</v>
      </c>
      <c r="H4" s="19"/>
    </row>
    <row r="5" spans="1:8" ht="24" customHeight="1">
      <c r="A5" s="209"/>
      <c r="B5" s="208" t="s">
        <v>86</v>
      </c>
      <c r="C5" s="209"/>
      <c r="D5" s="55">
        <f t="shared" si="0"/>
        <v>416</v>
      </c>
      <c r="E5" s="57">
        <f>(D5/D15)*100</f>
        <v>18.30985915492958</v>
      </c>
      <c r="F5" s="22">
        <f>SUM(F3:F4)</f>
        <v>26</v>
      </c>
      <c r="G5" s="59">
        <f>SUM(G3:G4)</f>
        <v>14.857142857142858</v>
      </c>
      <c r="H5" s="19"/>
    </row>
    <row r="6" spans="1:8" ht="24" customHeight="1">
      <c r="A6" s="210" t="s">
        <v>40</v>
      </c>
      <c r="B6" s="207" t="s">
        <v>17</v>
      </c>
      <c r="C6" s="207"/>
      <c r="D6" s="55">
        <f>F6*16-64</f>
        <v>464</v>
      </c>
      <c r="E6" s="57">
        <f>(D6/D15)*100</f>
        <v>20.422535211267608</v>
      </c>
      <c r="F6" s="52">
        <v>33</v>
      </c>
      <c r="G6" s="59">
        <f>(F6/F17)*100</f>
        <v>18.857142857142858</v>
      </c>
      <c r="H6" s="19"/>
    </row>
    <row r="7" spans="1:8" ht="24" customHeight="1">
      <c r="A7" s="210"/>
      <c r="B7" s="207" t="s">
        <v>39</v>
      </c>
      <c r="C7" s="207"/>
      <c r="D7" s="55">
        <f t="shared" si="0"/>
        <v>288</v>
      </c>
      <c r="E7" s="57">
        <f>(D7/D15)*100</f>
        <v>12.676056338028168</v>
      </c>
      <c r="F7" s="53">
        <v>18</v>
      </c>
      <c r="G7" s="59">
        <f>(F7/F17)*100</f>
        <v>10.285714285714285</v>
      </c>
      <c r="H7" s="19"/>
    </row>
    <row r="8" spans="1:8" ht="24" customHeight="1">
      <c r="A8" s="210"/>
      <c r="B8" s="208" t="s">
        <v>86</v>
      </c>
      <c r="C8" s="209"/>
      <c r="D8" s="55">
        <f t="shared" si="0"/>
        <v>816</v>
      </c>
      <c r="E8" s="57">
        <f>(D8/D15)*100</f>
        <v>35.91549295774648</v>
      </c>
      <c r="F8" s="56">
        <f>SUM(F6:F7)</f>
        <v>51</v>
      </c>
      <c r="G8" s="59">
        <f>SUM(G6:G7)</f>
        <v>29.142857142857142</v>
      </c>
      <c r="H8" s="19"/>
    </row>
    <row r="9" spans="1:8" ht="24" customHeight="1">
      <c r="A9" s="207" t="s">
        <v>13</v>
      </c>
      <c r="B9" s="207" t="s">
        <v>17</v>
      </c>
      <c r="C9" s="207"/>
      <c r="D9" s="55">
        <f t="shared" si="0"/>
        <v>280</v>
      </c>
      <c r="E9" s="57">
        <f>(D9/D15)*100</f>
        <v>12.323943661971832</v>
      </c>
      <c r="F9" s="52">
        <v>17.5</v>
      </c>
      <c r="G9" s="59">
        <f>(F9/F17)*100</f>
        <v>10</v>
      </c>
      <c r="H9" s="19"/>
    </row>
    <row r="10" spans="1:8" ht="24" customHeight="1">
      <c r="A10" s="207"/>
      <c r="B10" s="207" t="s">
        <v>18</v>
      </c>
      <c r="C10" s="207"/>
      <c r="D10" s="55">
        <f t="shared" si="0"/>
        <v>592</v>
      </c>
      <c r="E10" s="57">
        <f>(D10/D15)*100</f>
        <v>26.056338028169012</v>
      </c>
      <c r="F10" s="52">
        <v>37</v>
      </c>
      <c r="G10" s="59">
        <f>(F10/F17)*100</f>
        <v>21.142857142857142</v>
      </c>
      <c r="H10" s="19"/>
    </row>
    <row r="11" spans="1:8" ht="24" customHeight="1">
      <c r="A11" s="207"/>
      <c r="B11" s="208" t="s">
        <v>86</v>
      </c>
      <c r="C11" s="209"/>
      <c r="D11" s="55">
        <f t="shared" si="0"/>
        <v>872</v>
      </c>
      <c r="E11" s="57">
        <f>(D11/D15)*100</f>
        <v>38.38028169014084</v>
      </c>
      <c r="F11" s="17">
        <f>SUM(F9:F10)</f>
        <v>54.5</v>
      </c>
      <c r="G11" s="59">
        <f>SUM(G9:G10)</f>
        <v>31.142857142857142</v>
      </c>
      <c r="H11" s="19"/>
    </row>
    <row r="12" spans="1:8" ht="24" customHeight="1">
      <c r="A12" s="207" t="s">
        <v>14</v>
      </c>
      <c r="B12" s="207" t="s">
        <v>17</v>
      </c>
      <c r="C12" s="207"/>
      <c r="D12" s="55">
        <f t="shared" si="0"/>
        <v>40</v>
      </c>
      <c r="E12" s="57">
        <f>(D12/D15)*100</f>
        <v>1.7605633802816902</v>
      </c>
      <c r="F12" s="52">
        <v>2.5</v>
      </c>
      <c r="G12" s="59">
        <f>(F12/F17)*100</f>
        <v>1.4285714285714286</v>
      </c>
      <c r="H12" s="19"/>
    </row>
    <row r="13" spans="1:8" ht="24" customHeight="1">
      <c r="A13" s="207"/>
      <c r="B13" s="207" t="s">
        <v>18</v>
      </c>
      <c r="C13" s="207"/>
      <c r="D13" s="55">
        <f t="shared" si="0"/>
        <v>128</v>
      </c>
      <c r="E13" s="57">
        <f>(D13/D15)*100</f>
        <v>5.633802816901409</v>
      </c>
      <c r="F13" s="52">
        <v>8</v>
      </c>
      <c r="G13" s="59">
        <f>(F13/F17)*100</f>
        <v>4.571428571428571</v>
      </c>
      <c r="H13" s="19"/>
    </row>
    <row r="14" spans="1:8" ht="24" customHeight="1">
      <c r="A14" s="207"/>
      <c r="B14" s="208" t="s">
        <v>86</v>
      </c>
      <c r="C14" s="209"/>
      <c r="D14" s="55">
        <f t="shared" si="0"/>
        <v>168</v>
      </c>
      <c r="E14" s="57">
        <f>(D14/D15)*100</f>
        <v>7.394366197183098</v>
      </c>
      <c r="F14" s="17">
        <f>SUM(F12:F13)</f>
        <v>10.5</v>
      </c>
      <c r="G14" s="59">
        <f>SUM(G12:G13)</f>
        <v>6</v>
      </c>
      <c r="H14" s="19"/>
    </row>
    <row r="15" spans="1:8" ht="24" customHeight="1">
      <c r="A15" s="206" t="s">
        <v>59</v>
      </c>
      <c r="B15" s="206"/>
      <c r="C15" s="206"/>
      <c r="D15" s="55">
        <f>SUM(D5+D8+D11+D14)</f>
        <v>2272</v>
      </c>
      <c r="E15" s="57">
        <f>SUM(E5+E8+E11+E14)</f>
        <v>100</v>
      </c>
      <c r="F15" s="52">
        <f>SUM(F5+F8+F11+F14)</f>
        <v>142</v>
      </c>
      <c r="G15" s="60">
        <f>SUM(G5+G8+G11+G14)-1.14</f>
        <v>80.00285714285714</v>
      </c>
      <c r="H15" s="19"/>
    </row>
    <row r="16" spans="1:8" ht="24" customHeight="1">
      <c r="A16" s="212" t="s">
        <v>58</v>
      </c>
      <c r="B16" s="212"/>
      <c r="C16" s="212"/>
      <c r="D16" s="212"/>
      <c r="E16" s="212"/>
      <c r="F16" s="20">
        <v>35</v>
      </c>
      <c r="G16" s="61">
        <f>(F16/F17)*100</f>
        <v>20</v>
      </c>
      <c r="H16" s="19"/>
    </row>
    <row r="17" spans="1:8" ht="24" customHeight="1">
      <c r="A17" s="206" t="s">
        <v>43</v>
      </c>
      <c r="B17" s="206"/>
      <c r="C17" s="206"/>
      <c r="D17" s="206"/>
      <c r="E17" s="206"/>
      <c r="F17" s="20">
        <v>175</v>
      </c>
      <c r="G17" s="58">
        <f>SUM(G15:G16)</f>
        <v>100.00285714285714</v>
      </c>
      <c r="H17" s="19"/>
    </row>
    <row r="18" spans="1:8" ht="24" customHeight="1">
      <c r="A18" s="206" t="s">
        <v>71</v>
      </c>
      <c r="B18" s="206"/>
      <c r="C18" s="206"/>
      <c r="D18" s="206"/>
      <c r="E18" s="206"/>
      <c r="F18" s="211">
        <v>8</v>
      </c>
      <c r="G18" s="211"/>
      <c r="H18" s="19"/>
    </row>
    <row r="19" spans="1:8" ht="24" customHeight="1">
      <c r="A19" s="206" t="s">
        <v>47</v>
      </c>
      <c r="B19" s="206"/>
      <c r="C19" s="206"/>
      <c r="D19" s="206"/>
      <c r="E19" s="206"/>
      <c r="F19" s="211">
        <f>SUM(F17+F18)</f>
        <v>183</v>
      </c>
      <c r="G19" s="211"/>
      <c r="H19" s="21"/>
    </row>
    <row r="20" spans="1:7" ht="62.25" customHeight="1">
      <c r="A20" s="202" t="s">
        <v>49</v>
      </c>
      <c r="B20" s="203"/>
      <c r="C20" s="204"/>
      <c r="D20" s="204"/>
      <c r="E20" s="204"/>
      <c r="F20" s="204"/>
      <c r="G20" s="205"/>
    </row>
  </sheetData>
  <sheetProtection/>
  <mergeCells count="24">
    <mergeCell ref="F19:G19"/>
    <mergeCell ref="A19:E19"/>
    <mergeCell ref="B11:C11"/>
    <mergeCell ref="A9:A11"/>
    <mergeCell ref="B12:C12"/>
    <mergeCell ref="F18:G18"/>
    <mergeCell ref="A16:E16"/>
    <mergeCell ref="A2:B2"/>
    <mergeCell ref="B10:C10"/>
    <mergeCell ref="B13:C13"/>
    <mergeCell ref="B8:C8"/>
    <mergeCell ref="A6:A8"/>
    <mergeCell ref="B6:C6"/>
    <mergeCell ref="B7:C7"/>
    <mergeCell ref="A1:G1"/>
    <mergeCell ref="A20:G20"/>
    <mergeCell ref="A17:E17"/>
    <mergeCell ref="B9:C9"/>
    <mergeCell ref="A18:E18"/>
    <mergeCell ref="B14:C14"/>
    <mergeCell ref="A12:A14"/>
    <mergeCell ref="A15:C15"/>
    <mergeCell ref="A3:A5"/>
    <mergeCell ref="B5:C5"/>
  </mergeCells>
  <printOptions/>
  <pageMargins left="0.49" right="0.3937007874015748" top="1.1023622047244095" bottom="0.9448818897637796" header="0.5118110236220472"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56"/>
  <sheetViews>
    <sheetView tabSelected="1" zoomScalePageLayoutView="0" workbookViewId="0" topLeftCell="A16">
      <selection activeCell="B26" sqref="B26"/>
    </sheetView>
  </sheetViews>
  <sheetFormatPr defaultColWidth="9.00390625" defaultRowHeight="14.25"/>
  <cols>
    <col min="3" max="4" width="8.00390625" style="0" customWidth="1"/>
    <col min="5" max="5" width="7.125" style="0" customWidth="1"/>
    <col min="6" max="6" width="6.50390625" style="0" customWidth="1"/>
    <col min="8" max="8" width="9.00390625" style="131" customWidth="1"/>
    <col min="9" max="10" width="6.875" style="0" customWidth="1"/>
    <col min="11" max="11" width="5.375" style="0" customWidth="1"/>
    <col min="12" max="12" width="6.875" style="0" customWidth="1"/>
  </cols>
  <sheetData>
    <row r="1" spans="1:12" ht="17.25">
      <c r="A1" s="215" t="s">
        <v>148</v>
      </c>
      <c r="B1" s="215"/>
      <c r="C1" s="215"/>
      <c r="D1" s="215"/>
      <c r="E1" s="215"/>
      <c r="F1" s="215"/>
      <c r="G1" s="215"/>
      <c r="H1" s="215"/>
      <c r="I1" s="215"/>
      <c r="J1" s="215"/>
      <c r="K1" s="215"/>
      <c r="L1" s="215"/>
    </row>
    <row r="2" spans="1:12" ht="15">
      <c r="A2" s="182" t="s">
        <v>53</v>
      </c>
      <c r="B2" s="182" t="s">
        <v>15</v>
      </c>
      <c r="C2" s="183" t="s">
        <v>149</v>
      </c>
      <c r="D2" s="182" t="s">
        <v>150</v>
      </c>
      <c r="E2" s="179" t="s">
        <v>151</v>
      </c>
      <c r="F2" s="179" t="s">
        <v>152</v>
      </c>
      <c r="G2" s="182" t="s">
        <v>53</v>
      </c>
      <c r="H2" s="213" t="s">
        <v>15</v>
      </c>
      <c r="I2" s="183" t="s">
        <v>149</v>
      </c>
      <c r="J2" s="182" t="s">
        <v>150</v>
      </c>
      <c r="K2" s="179" t="s">
        <v>151</v>
      </c>
      <c r="L2" s="179" t="s">
        <v>152</v>
      </c>
    </row>
    <row r="3" spans="1:12" ht="15">
      <c r="A3" s="182"/>
      <c r="B3" s="182"/>
      <c r="C3" s="183"/>
      <c r="D3" s="182"/>
      <c r="E3" s="179"/>
      <c r="F3" s="179"/>
      <c r="G3" s="182"/>
      <c r="H3" s="213"/>
      <c r="I3" s="183"/>
      <c r="J3" s="182"/>
      <c r="K3" s="179"/>
      <c r="L3" s="179"/>
    </row>
    <row r="4" spans="1:12" ht="15">
      <c r="A4" s="182"/>
      <c r="B4" s="182"/>
      <c r="C4" s="183"/>
      <c r="D4" s="182"/>
      <c r="E4" s="179"/>
      <c r="F4" s="179"/>
      <c r="G4" s="182"/>
      <c r="H4" s="213"/>
      <c r="I4" s="183"/>
      <c r="J4" s="182"/>
      <c r="K4" s="179"/>
      <c r="L4" s="179"/>
    </row>
    <row r="5" spans="1:12" ht="15">
      <c r="A5" s="214" t="s">
        <v>153</v>
      </c>
      <c r="B5" s="214"/>
      <c r="C5" s="214"/>
      <c r="D5" s="214"/>
      <c r="E5" s="214"/>
      <c r="F5" s="214"/>
      <c r="G5" s="214" t="s">
        <v>154</v>
      </c>
      <c r="H5" s="214"/>
      <c r="I5" s="214"/>
      <c r="J5" s="214"/>
      <c r="K5" s="214"/>
      <c r="L5" s="214"/>
    </row>
    <row r="6" spans="1:12" ht="32.25">
      <c r="A6" s="25">
        <v>111006</v>
      </c>
      <c r="B6" s="4" t="s">
        <v>6</v>
      </c>
      <c r="C6" s="27">
        <v>3</v>
      </c>
      <c r="D6" s="2">
        <v>48</v>
      </c>
      <c r="E6" s="2" t="s">
        <v>147</v>
      </c>
      <c r="F6" s="6"/>
      <c r="G6" s="25">
        <v>111001</v>
      </c>
      <c r="H6" s="124" t="s">
        <v>4</v>
      </c>
      <c r="I6" s="27">
        <v>2</v>
      </c>
      <c r="J6" s="2">
        <v>32</v>
      </c>
      <c r="K6" s="2" t="s">
        <v>147</v>
      </c>
      <c r="L6" s="2"/>
    </row>
    <row r="7" spans="1:12" ht="15">
      <c r="A7" s="25">
        <v>111240</v>
      </c>
      <c r="B7" s="4" t="s">
        <v>60</v>
      </c>
      <c r="C7" s="27">
        <v>0.5</v>
      </c>
      <c r="D7" s="2">
        <v>8</v>
      </c>
      <c r="E7" s="2" t="s">
        <v>147</v>
      </c>
      <c r="F7" s="2"/>
      <c r="G7" s="25">
        <v>112002</v>
      </c>
      <c r="H7" s="124" t="s">
        <v>55</v>
      </c>
      <c r="I7" s="26">
        <v>4</v>
      </c>
      <c r="J7" s="1">
        <v>64</v>
      </c>
      <c r="K7" s="2" t="s">
        <v>147</v>
      </c>
      <c r="L7" s="6"/>
    </row>
    <row r="8" spans="1:12" ht="15">
      <c r="A8" s="25">
        <v>112001</v>
      </c>
      <c r="B8" s="4" t="s">
        <v>54</v>
      </c>
      <c r="C8" s="26">
        <v>4</v>
      </c>
      <c r="D8" s="1">
        <v>64</v>
      </c>
      <c r="E8" s="2" t="s">
        <v>147</v>
      </c>
      <c r="F8" s="2"/>
      <c r="G8" s="34">
        <v>113108</v>
      </c>
      <c r="H8" s="125" t="s">
        <v>96</v>
      </c>
      <c r="I8" s="31">
        <v>1</v>
      </c>
      <c r="J8" s="32">
        <v>32</v>
      </c>
      <c r="K8" s="2" t="s">
        <v>147</v>
      </c>
      <c r="L8" s="6"/>
    </row>
    <row r="9" spans="1:12" ht="21">
      <c r="A9" s="29">
        <v>113107</v>
      </c>
      <c r="B9" s="30" t="s">
        <v>95</v>
      </c>
      <c r="C9" s="31">
        <v>1</v>
      </c>
      <c r="D9" s="32">
        <v>32</v>
      </c>
      <c r="E9" s="2" t="s">
        <v>147</v>
      </c>
      <c r="F9" s="2"/>
      <c r="G9" s="36">
        <v>110040</v>
      </c>
      <c r="H9" s="126" t="s">
        <v>100</v>
      </c>
      <c r="I9" s="32">
        <v>2.5</v>
      </c>
      <c r="J9" s="32">
        <v>40</v>
      </c>
      <c r="K9" s="2" t="s">
        <v>147</v>
      </c>
      <c r="L9" s="6"/>
    </row>
    <row r="10" spans="1:12" ht="21">
      <c r="A10" s="36">
        <v>110039</v>
      </c>
      <c r="B10" s="30" t="s">
        <v>99</v>
      </c>
      <c r="C10" s="32">
        <v>4.5</v>
      </c>
      <c r="D10" s="32">
        <v>72</v>
      </c>
      <c r="E10" s="2" t="s">
        <v>147</v>
      </c>
      <c r="F10" s="2"/>
      <c r="G10" s="39">
        <v>111092</v>
      </c>
      <c r="H10" s="126" t="s">
        <v>105</v>
      </c>
      <c r="I10" s="40">
        <v>2</v>
      </c>
      <c r="J10" s="33">
        <v>32</v>
      </c>
      <c r="K10" s="2" t="s">
        <v>39</v>
      </c>
      <c r="L10" s="6"/>
    </row>
    <row r="11" spans="1:12" ht="21">
      <c r="A11" s="25">
        <v>106233</v>
      </c>
      <c r="B11" s="4" t="s">
        <v>77</v>
      </c>
      <c r="C11" s="26">
        <v>3</v>
      </c>
      <c r="D11" s="1">
        <v>48</v>
      </c>
      <c r="E11" s="2" t="s">
        <v>39</v>
      </c>
      <c r="F11" s="2"/>
      <c r="G11" s="39">
        <v>111210</v>
      </c>
      <c r="H11" s="126" t="s">
        <v>109</v>
      </c>
      <c r="I11" s="40">
        <v>2</v>
      </c>
      <c r="J11" s="33">
        <v>32</v>
      </c>
      <c r="K11" s="2" t="s">
        <v>39</v>
      </c>
      <c r="L11" s="6"/>
    </row>
    <row r="12" spans="1:12" ht="21">
      <c r="A12" s="39">
        <v>111045</v>
      </c>
      <c r="B12" s="30" t="s">
        <v>108</v>
      </c>
      <c r="C12" s="40">
        <v>2.5</v>
      </c>
      <c r="D12" s="33">
        <v>40</v>
      </c>
      <c r="E12" s="2" t="s">
        <v>39</v>
      </c>
      <c r="F12" s="2"/>
      <c r="G12" s="39">
        <v>111134</v>
      </c>
      <c r="H12" s="126" t="s">
        <v>111</v>
      </c>
      <c r="I12" s="40">
        <v>2.5</v>
      </c>
      <c r="J12" s="33">
        <v>40</v>
      </c>
      <c r="K12" s="2" t="s">
        <v>39</v>
      </c>
      <c r="L12" s="6"/>
    </row>
    <row r="13" spans="1:12" ht="21">
      <c r="A13" s="39">
        <v>111140</v>
      </c>
      <c r="B13" s="43" t="s">
        <v>116</v>
      </c>
      <c r="C13" s="40">
        <v>2</v>
      </c>
      <c r="D13" s="5">
        <v>32</v>
      </c>
      <c r="E13" s="2" t="s">
        <v>147</v>
      </c>
      <c r="F13" s="2"/>
      <c r="G13" s="39">
        <v>111148</v>
      </c>
      <c r="H13" s="127" t="s">
        <v>113</v>
      </c>
      <c r="I13" s="40">
        <v>2</v>
      </c>
      <c r="J13" s="5">
        <v>32</v>
      </c>
      <c r="K13" s="2" t="s">
        <v>39</v>
      </c>
      <c r="L13" s="6"/>
    </row>
    <row r="14" spans="1:12" ht="15">
      <c r="A14" s="36">
        <v>111141</v>
      </c>
      <c r="B14" s="43" t="s">
        <v>117</v>
      </c>
      <c r="C14" s="44">
        <v>2</v>
      </c>
      <c r="D14" s="5">
        <v>32</v>
      </c>
      <c r="E14" s="2" t="s">
        <v>147</v>
      </c>
      <c r="F14" s="2"/>
      <c r="G14" s="6"/>
      <c r="H14" s="6"/>
      <c r="I14" s="27"/>
      <c r="J14" s="2"/>
      <c r="K14" s="2"/>
      <c r="L14" s="6"/>
    </row>
    <row r="15" spans="1:12" ht="15">
      <c r="A15" s="2"/>
      <c r="B15" s="7"/>
      <c r="C15" s="27"/>
      <c r="D15" s="2"/>
      <c r="E15" s="2"/>
      <c r="F15" s="2"/>
      <c r="G15" s="6"/>
      <c r="H15" s="6"/>
      <c r="I15" s="27"/>
      <c r="J15" s="2"/>
      <c r="K15" s="2"/>
      <c r="L15" s="6"/>
    </row>
    <row r="16" spans="1:12" ht="15">
      <c r="A16" s="122"/>
      <c r="B16" s="122"/>
      <c r="C16" s="122"/>
      <c r="D16" s="122"/>
      <c r="E16" s="122"/>
      <c r="F16" s="122"/>
      <c r="G16" s="6"/>
      <c r="H16" s="6"/>
      <c r="I16" s="27"/>
      <c r="J16" s="2"/>
      <c r="K16" s="2"/>
      <c r="L16" s="6"/>
    </row>
    <row r="17" spans="1:12" ht="15">
      <c r="A17" s="2"/>
      <c r="B17" s="7"/>
      <c r="C17" s="27"/>
      <c r="D17" s="2"/>
      <c r="E17" s="2"/>
      <c r="F17" s="2"/>
      <c r="G17" s="6"/>
      <c r="H17" s="6"/>
      <c r="I17" s="27"/>
      <c r="J17" s="2"/>
      <c r="K17" s="2"/>
      <c r="L17" s="6"/>
    </row>
    <row r="18" spans="1:12" ht="15">
      <c r="A18" s="214" t="s">
        <v>155</v>
      </c>
      <c r="B18" s="214"/>
      <c r="C18" s="214"/>
      <c r="D18" s="214"/>
      <c r="E18" s="214"/>
      <c r="F18" s="214"/>
      <c r="G18" s="214" t="s">
        <v>156</v>
      </c>
      <c r="H18" s="214"/>
      <c r="I18" s="214"/>
      <c r="J18" s="214"/>
      <c r="K18" s="214"/>
      <c r="L18" s="214"/>
    </row>
    <row r="19" spans="1:12" ht="42.75">
      <c r="A19" s="25">
        <v>111003</v>
      </c>
      <c r="B19" s="4" t="s">
        <v>5</v>
      </c>
      <c r="C19" s="27">
        <v>3</v>
      </c>
      <c r="D19" s="2">
        <v>48</v>
      </c>
      <c r="E19" s="2" t="s">
        <v>147</v>
      </c>
      <c r="F19" s="6"/>
      <c r="G19" s="25">
        <v>111002</v>
      </c>
      <c r="H19" s="124" t="s">
        <v>62</v>
      </c>
      <c r="I19" s="27">
        <v>6</v>
      </c>
      <c r="J19" s="2">
        <v>96</v>
      </c>
      <c r="K19" s="2" t="s">
        <v>147</v>
      </c>
      <c r="L19" s="2"/>
    </row>
    <row r="20" spans="1:12" ht="15">
      <c r="A20" s="25">
        <v>111241</v>
      </c>
      <c r="B20" s="4" t="s">
        <v>63</v>
      </c>
      <c r="C20" s="27">
        <v>0.5</v>
      </c>
      <c r="D20" s="2">
        <v>8</v>
      </c>
      <c r="E20" s="2" t="s">
        <v>147</v>
      </c>
      <c r="F20" s="2"/>
      <c r="G20" s="25">
        <v>112004</v>
      </c>
      <c r="H20" s="124" t="s">
        <v>57</v>
      </c>
      <c r="I20" s="26">
        <v>4</v>
      </c>
      <c r="J20" s="1">
        <v>64</v>
      </c>
      <c r="K20" s="2" t="s">
        <v>147</v>
      </c>
      <c r="L20" s="6"/>
    </row>
    <row r="21" spans="1:12" ht="15">
      <c r="A21" s="25">
        <v>112003</v>
      </c>
      <c r="B21" s="4" t="s">
        <v>56</v>
      </c>
      <c r="C21" s="26">
        <v>4</v>
      </c>
      <c r="D21" s="1">
        <v>64</v>
      </c>
      <c r="E21" s="2" t="s">
        <v>147</v>
      </c>
      <c r="F21" s="2"/>
      <c r="G21" s="34">
        <v>113110</v>
      </c>
      <c r="H21" s="125" t="s">
        <v>98</v>
      </c>
      <c r="I21" s="31">
        <v>1</v>
      </c>
      <c r="J21" s="32">
        <v>32</v>
      </c>
      <c r="K21" s="2" t="s">
        <v>147</v>
      </c>
      <c r="L21" s="6"/>
    </row>
    <row r="22" spans="1:12" ht="15">
      <c r="A22" s="34">
        <v>113109</v>
      </c>
      <c r="B22" s="35" t="s">
        <v>97</v>
      </c>
      <c r="C22" s="31">
        <v>1</v>
      </c>
      <c r="D22" s="32">
        <v>32</v>
      </c>
      <c r="E22" s="2" t="s">
        <v>147</v>
      </c>
      <c r="F22" s="2"/>
      <c r="G22" s="39">
        <v>111166</v>
      </c>
      <c r="H22" s="127" t="s">
        <v>110</v>
      </c>
      <c r="I22" s="40">
        <v>2.5</v>
      </c>
      <c r="J22" s="5">
        <v>40</v>
      </c>
      <c r="K22" s="2" t="s">
        <v>39</v>
      </c>
      <c r="L22" s="6"/>
    </row>
    <row r="23" spans="1:12" ht="15">
      <c r="A23" s="36">
        <v>110042</v>
      </c>
      <c r="B23" s="30" t="s">
        <v>101</v>
      </c>
      <c r="C23" s="32">
        <v>2.5</v>
      </c>
      <c r="D23" s="32">
        <v>40</v>
      </c>
      <c r="E23" s="2" t="s">
        <v>147</v>
      </c>
      <c r="F23" s="2"/>
      <c r="G23" s="39">
        <v>111099</v>
      </c>
      <c r="H23" s="41" t="s">
        <v>106</v>
      </c>
      <c r="I23" s="40">
        <v>2</v>
      </c>
      <c r="J23" s="5">
        <v>32</v>
      </c>
      <c r="K23" s="2" t="s">
        <v>39</v>
      </c>
      <c r="L23" s="6"/>
    </row>
    <row r="24" spans="1:12" ht="21">
      <c r="A24" s="36">
        <v>110043</v>
      </c>
      <c r="B24" s="30" t="s">
        <v>102</v>
      </c>
      <c r="C24" s="32">
        <v>3.5</v>
      </c>
      <c r="D24" s="32">
        <v>56</v>
      </c>
      <c r="E24" s="2" t="s">
        <v>147</v>
      </c>
      <c r="F24" s="2"/>
      <c r="G24" s="39">
        <v>111051</v>
      </c>
      <c r="H24" s="127" t="s">
        <v>122</v>
      </c>
      <c r="I24" s="44">
        <v>2</v>
      </c>
      <c r="J24" s="5">
        <v>32</v>
      </c>
      <c r="K24" s="2" t="s">
        <v>147</v>
      </c>
      <c r="L24" s="6"/>
    </row>
    <row r="25" spans="1:12" ht="15">
      <c r="A25" s="36">
        <v>111154</v>
      </c>
      <c r="B25" s="37" t="s">
        <v>118</v>
      </c>
      <c r="C25" s="44">
        <v>2</v>
      </c>
      <c r="D25" s="5">
        <v>32</v>
      </c>
      <c r="E25" s="2" t="s">
        <v>39</v>
      </c>
      <c r="F25" s="2"/>
      <c r="G25" s="39">
        <v>111034</v>
      </c>
      <c r="H25" s="127" t="s">
        <v>123</v>
      </c>
      <c r="I25" s="40">
        <v>2</v>
      </c>
      <c r="J25" s="5">
        <v>32</v>
      </c>
      <c r="K25" s="2" t="s">
        <v>39</v>
      </c>
      <c r="L25" s="6"/>
    </row>
    <row r="26" spans="1:12" ht="15">
      <c r="A26" s="39">
        <v>111050</v>
      </c>
      <c r="B26" s="216" t="s">
        <v>234</v>
      </c>
      <c r="C26" s="44">
        <v>2.5</v>
      </c>
      <c r="D26" s="5">
        <v>40</v>
      </c>
      <c r="E26" s="2" t="s">
        <v>147</v>
      </c>
      <c r="F26" s="2"/>
      <c r="G26" s="39">
        <v>111162</v>
      </c>
      <c r="H26" s="127" t="s">
        <v>137</v>
      </c>
      <c r="I26" s="48">
        <v>2.5</v>
      </c>
      <c r="J26" s="48">
        <v>40</v>
      </c>
      <c r="K26" s="2" t="s">
        <v>147</v>
      </c>
      <c r="L26" s="6"/>
    </row>
    <row r="27" spans="1:12" ht="15">
      <c r="A27" s="41"/>
      <c r="B27" s="46" t="s">
        <v>125</v>
      </c>
      <c r="C27" s="47">
        <v>2</v>
      </c>
      <c r="D27" s="47">
        <v>32</v>
      </c>
      <c r="E27" s="2" t="s">
        <v>39</v>
      </c>
      <c r="F27" s="2"/>
      <c r="G27" s="6"/>
      <c r="H27" s="127" t="s">
        <v>164</v>
      </c>
      <c r="I27" s="49">
        <v>1</v>
      </c>
      <c r="J27" s="2" t="s">
        <v>170</v>
      </c>
      <c r="K27" s="2" t="s">
        <v>147</v>
      </c>
      <c r="L27" s="6"/>
    </row>
    <row r="28" spans="1:12" ht="32.25">
      <c r="A28" s="41"/>
      <c r="B28" s="37" t="s">
        <v>211</v>
      </c>
      <c r="C28" s="50">
        <v>3</v>
      </c>
      <c r="D28" s="47" t="s">
        <v>169</v>
      </c>
      <c r="E28" s="2" t="s">
        <v>147</v>
      </c>
      <c r="F28" s="2"/>
      <c r="G28" s="6"/>
      <c r="H28" s="6"/>
      <c r="I28" s="27"/>
      <c r="J28" s="2"/>
      <c r="K28" s="2"/>
      <c r="L28" s="6"/>
    </row>
    <row r="29" spans="1:12" ht="15">
      <c r="A29" s="41"/>
      <c r="B29" s="37" t="s">
        <v>212</v>
      </c>
      <c r="C29" s="51">
        <v>2</v>
      </c>
      <c r="D29" s="47" t="s">
        <v>157</v>
      </c>
      <c r="E29" s="2" t="s">
        <v>147</v>
      </c>
      <c r="F29" s="2"/>
      <c r="G29" s="122"/>
      <c r="H29" s="128"/>
      <c r="I29" s="122"/>
      <c r="J29" s="122"/>
      <c r="K29" s="122"/>
      <c r="L29" s="122"/>
    </row>
    <row r="30" spans="1:12" ht="15">
      <c r="A30" s="2"/>
      <c r="B30" s="7"/>
      <c r="C30" s="27"/>
      <c r="D30" s="2"/>
      <c r="E30" s="2"/>
      <c r="F30" s="2"/>
      <c r="G30" s="6"/>
      <c r="H30" s="6"/>
      <c r="I30" s="27"/>
      <c r="J30" s="2"/>
      <c r="K30" s="2"/>
      <c r="L30" s="6"/>
    </row>
    <row r="31" spans="1:12" ht="15">
      <c r="A31" s="214" t="s">
        <v>158</v>
      </c>
      <c r="B31" s="214"/>
      <c r="C31" s="214"/>
      <c r="D31" s="214"/>
      <c r="E31" s="214"/>
      <c r="F31" s="214"/>
      <c r="G31" s="214" t="s">
        <v>159</v>
      </c>
      <c r="H31" s="214"/>
      <c r="I31" s="214"/>
      <c r="J31" s="214"/>
      <c r="K31" s="214"/>
      <c r="L31" s="214"/>
    </row>
    <row r="32" spans="1:12" ht="15">
      <c r="A32" s="25">
        <v>111242</v>
      </c>
      <c r="B32" s="4" t="s">
        <v>64</v>
      </c>
      <c r="C32" s="27">
        <v>0.5</v>
      </c>
      <c r="D32" s="2">
        <v>8</v>
      </c>
      <c r="E32" s="2" t="s">
        <v>175</v>
      </c>
      <c r="F32" s="2"/>
      <c r="G32" s="25">
        <v>111243</v>
      </c>
      <c r="H32" s="124" t="s">
        <v>65</v>
      </c>
      <c r="I32" s="27">
        <v>0.5</v>
      </c>
      <c r="J32" s="2">
        <v>8</v>
      </c>
      <c r="K32" s="2" t="s">
        <v>147</v>
      </c>
      <c r="L32" s="6"/>
    </row>
    <row r="33" spans="1:12" ht="15">
      <c r="A33" s="36"/>
      <c r="B33" s="63" t="s">
        <v>103</v>
      </c>
      <c r="C33" s="27">
        <v>2</v>
      </c>
      <c r="D33" s="5">
        <v>32</v>
      </c>
      <c r="E33" s="2" t="s">
        <v>176</v>
      </c>
      <c r="F33" s="2"/>
      <c r="G33" s="36"/>
      <c r="H33" s="41" t="s">
        <v>104</v>
      </c>
      <c r="I33" s="38">
        <v>2</v>
      </c>
      <c r="J33" s="33">
        <v>32</v>
      </c>
      <c r="K33" s="2" t="s">
        <v>39</v>
      </c>
      <c r="L33" s="6"/>
    </row>
    <row r="34" spans="1:12" ht="21">
      <c r="A34" s="64">
        <v>111135</v>
      </c>
      <c r="B34" s="4" t="s">
        <v>177</v>
      </c>
      <c r="C34" s="3">
        <v>2</v>
      </c>
      <c r="D34" s="2">
        <v>32</v>
      </c>
      <c r="E34" s="2" t="s">
        <v>176</v>
      </c>
      <c r="F34" s="2"/>
      <c r="G34" s="39">
        <v>111030</v>
      </c>
      <c r="H34" s="126" t="s">
        <v>114</v>
      </c>
      <c r="I34" s="42">
        <v>2</v>
      </c>
      <c r="J34" s="5">
        <v>32</v>
      </c>
      <c r="K34" s="2" t="s">
        <v>39</v>
      </c>
      <c r="L34" s="6"/>
    </row>
    <row r="35" spans="1:12" ht="21">
      <c r="A35" s="64">
        <v>104067</v>
      </c>
      <c r="B35" s="63" t="s">
        <v>112</v>
      </c>
      <c r="C35" s="3">
        <v>2</v>
      </c>
      <c r="D35" s="5">
        <v>32</v>
      </c>
      <c r="E35" s="2" t="s">
        <v>176</v>
      </c>
      <c r="F35" s="2"/>
      <c r="G35" s="36">
        <v>111153</v>
      </c>
      <c r="H35" s="129" t="s">
        <v>120</v>
      </c>
      <c r="I35" s="44">
        <v>2.5</v>
      </c>
      <c r="J35" s="5">
        <v>40</v>
      </c>
      <c r="K35" s="2" t="s">
        <v>39</v>
      </c>
      <c r="L35" s="6"/>
    </row>
    <row r="36" spans="1:12" ht="32.25">
      <c r="A36" s="64">
        <v>111149</v>
      </c>
      <c r="B36" s="65" t="s">
        <v>126</v>
      </c>
      <c r="C36" s="44">
        <v>2</v>
      </c>
      <c r="D36" s="5">
        <v>32</v>
      </c>
      <c r="E36" s="2" t="s">
        <v>176</v>
      </c>
      <c r="F36" s="2"/>
      <c r="G36" s="39">
        <v>111147</v>
      </c>
      <c r="H36" s="41" t="s">
        <v>129</v>
      </c>
      <c r="I36" s="44">
        <v>2</v>
      </c>
      <c r="J36" s="5">
        <v>32</v>
      </c>
      <c r="K36" s="2" t="s">
        <v>39</v>
      </c>
      <c r="L36" s="6"/>
    </row>
    <row r="37" spans="1:12" ht="15">
      <c r="A37" s="64">
        <v>111150</v>
      </c>
      <c r="B37" s="63" t="s">
        <v>127</v>
      </c>
      <c r="C37" s="3">
        <v>2</v>
      </c>
      <c r="D37" s="5">
        <v>32</v>
      </c>
      <c r="E37" s="2" t="s">
        <v>171</v>
      </c>
      <c r="F37" s="2"/>
      <c r="G37" s="39">
        <v>911248</v>
      </c>
      <c r="H37" s="130" t="s">
        <v>130</v>
      </c>
      <c r="I37" s="40">
        <v>2</v>
      </c>
      <c r="J37" s="33">
        <v>32</v>
      </c>
      <c r="K37" s="2" t="s">
        <v>39</v>
      </c>
      <c r="L37" s="6"/>
    </row>
    <row r="38" spans="1:12" ht="21">
      <c r="A38" s="64">
        <v>111152</v>
      </c>
      <c r="B38" s="7" t="s">
        <v>128</v>
      </c>
      <c r="C38" s="27">
        <v>2.5</v>
      </c>
      <c r="D38" s="2">
        <v>40</v>
      </c>
      <c r="E38" s="2" t="s">
        <v>171</v>
      </c>
      <c r="F38" s="2"/>
      <c r="G38" s="39">
        <v>111144</v>
      </c>
      <c r="H38" s="127" t="s">
        <v>133</v>
      </c>
      <c r="I38" s="48">
        <v>2</v>
      </c>
      <c r="J38" s="5">
        <v>32</v>
      </c>
      <c r="K38" s="2" t="s">
        <v>39</v>
      </c>
      <c r="L38" s="6"/>
    </row>
    <row r="39" spans="1:12" ht="21">
      <c r="A39" s="64">
        <v>111073</v>
      </c>
      <c r="B39" s="4" t="s">
        <v>131</v>
      </c>
      <c r="C39" s="3">
        <v>2</v>
      </c>
      <c r="D39" s="2">
        <v>32</v>
      </c>
      <c r="E39" s="2" t="s">
        <v>172</v>
      </c>
      <c r="F39" s="2"/>
      <c r="G39" s="39">
        <v>111164</v>
      </c>
      <c r="H39" s="127" t="s">
        <v>139</v>
      </c>
      <c r="I39" s="48">
        <v>2</v>
      </c>
      <c r="J39" s="48">
        <v>32</v>
      </c>
      <c r="K39" s="2" t="s">
        <v>39</v>
      </c>
      <c r="L39" s="6"/>
    </row>
    <row r="40" spans="1:12" ht="21">
      <c r="A40" s="64">
        <v>111157</v>
      </c>
      <c r="B40" s="63" t="s">
        <v>173</v>
      </c>
      <c r="C40" s="62">
        <v>2.5</v>
      </c>
      <c r="D40" s="62">
        <v>40</v>
      </c>
      <c r="E40" s="2" t="s">
        <v>171</v>
      </c>
      <c r="F40" s="2"/>
      <c r="G40" s="6"/>
      <c r="H40" s="127" t="s">
        <v>162</v>
      </c>
      <c r="I40" s="54">
        <v>1</v>
      </c>
      <c r="J40" s="62" t="s">
        <v>170</v>
      </c>
      <c r="K40" s="2" t="s">
        <v>147</v>
      </c>
      <c r="L40" s="6"/>
    </row>
    <row r="41" spans="1:12" ht="32.25">
      <c r="A41" s="64">
        <v>111163</v>
      </c>
      <c r="B41" s="63" t="s">
        <v>138</v>
      </c>
      <c r="C41" s="62">
        <v>2</v>
      </c>
      <c r="D41" s="62">
        <v>32</v>
      </c>
      <c r="E41" s="2" t="s">
        <v>172</v>
      </c>
      <c r="F41" s="2"/>
      <c r="G41" s="37"/>
      <c r="H41" s="127" t="s">
        <v>166</v>
      </c>
      <c r="I41" s="54">
        <v>1</v>
      </c>
      <c r="J41" s="1" t="s">
        <v>170</v>
      </c>
      <c r="K41" s="2" t="s">
        <v>147</v>
      </c>
      <c r="L41" s="6"/>
    </row>
    <row r="42" spans="1:12" ht="15">
      <c r="A42" s="64"/>
      <c r="B42" s="37" t="s">
        <v>213</v>
      </c>
      <c r="C42" s="66">
        <v>6</v>
      </c>
      <c r="D42" s="1" t="s">
        <v>230</v>
      </c>
      <c r="E42" s="2" t="s">
        <v>171</v>
      </c>
      <c r="F42" s="2"/>
      <c r="G42" s="6"/>
      <c r="H42" s="6"/>
      <c r="I42" s="27"/>
      <c r="J42" s="2"/>
      <c r="K42" s="2"/>
      <c r="L42" s="6"/>
    </row>
    <row r="43" spans="1:12" ht="21">
      <c r="A43" s="64"/>
      <c r="B43" s="37" t="s">
        <v>214</v>
      </c>
      <c r="C43" s="54">
        <v>1</v>
      </c>
      <c r="D43" s="1" t="s">
        <v>174</v>
      </c>
      <c r="E43" s="2" t="s">
        <v>171</v>
      </c>
      <c r="F43" s="2"/>
      <c r="G43" s="6"/>
      <c r="H43" s="6"/>
      <c r="I43" s="27"/>
      <c r="J43" s="2"/>
      <c r="K43" s="2"/>
      <c r="L43" s="6"/>
    </row>
    <row r="44" spans="1:12" ht="15">
      <c r="A44" s="39"/>
      <c r="B44" s="37"/>
      <c r="C44" s="48"/>
      <c r="D44" s="48"/>
      <c r="E44" s="2"/>
      <c r="F44" s="2"/>
      <c r="G44" s="6"/>
      <c r="H44" s="6"/>
      <c r="I44" s="27"/>
      <c r="J44" s="2"/>
      <c r="K44" s="2"/>
      <c r="L44" s="6"/>
    </row>
    <row r="45" spans="1:12" ht="15">
      <c r="A45" s="214" t="s">
        <v>160</v>
      </c>
      <c r="B45" s="214"/>
      <c r="C45" s="214"/>
      <c r="D45" s="214"/>
      <c r="E45" s="214"/>
      <c r="F45" s="214"/>
      <c r="G45" s="214" t="s">
        <v>161</v>
      </c>
      <c r="H45" s="214"/>
      <c r="I45" s="214"/>
      <c r="J45" s="214"/>
      <c r="K45" s="214"/>
      <c r="L45" s="214"/>
    </row>
    <row r="46" spans="1:12" ht="21">
      <c r="A46" s="95">
        <v>111156</v>
      </c>
      <c r="B46" s="98" t="s">
        <v>115</v>
      </c>
      <c r="C46" s="83">
        <v>2</v>
      </c>
      <c r="D46" s="5">
        <v>32</v>
      </c>
      <c r="E46" s="2" t="s">
        <v>39</v>
      </c>
      <c r="F46" s="2"/>
      <c r="G46" s="6"/>
      <c r="H46" s="127" t="s">
        <v>216</v>
      </c>
      <c r="I46" s="37">
        <v>4</v>
      </c>
      <c r="J46" s="37" t="s">
        <v>217</v>
      </c>
      <c r="K46" s="37" t="s">
        <v>218</v>
      </c>
      <c r="L46" s="37"/>
    </row>
    <row r="47" spans="1:12" ht="21">
      <c r="A47" s="95">
        <v>111139</v>
      </c>
      <c r="B47" s="78" t="s">
        <v>119</v>
      </c>
      <c r="C47" s="83">
        <v>2</v>
      </c>
      <c r="D47" s="76">
        <v>32</v>
      </c>
      <c r="E47" s="2" t="s">
        <v>39</v>
      </c>
      <c r="F47" s="2"/>
      <c r="G47" s="6"/>
      <c r="H47" s="127" t="s">
        <v>219</v>
      </c>
      <c r="I47" s="37">
        <v>12</v>
      </c>
      <c r="J47" s="37" t="s">
        <v>220</v>
      </c>
      <c r="K47" s="37" t="s">
        <v>218</v>
      </c>
      <c r="L47" s="37"/>
    </row>
    <row r="48" spans="1:12" ht="15">
      <c r="A48" s="95">
        <v>111146</v>
      </c>
      <c r="B48" s="98" t="s">
        <v>124</v>
      </c>
      <c r="C48" s="83">
        <v>2</v>
      </c>
      <c r="D48" s="5">
        <v>32</v>
      </c>
      <c r="E48" s="2" t="s">
        <v>39</v>
      </c>
      <c r="F48" s="2"/>
      <c r="G48" s="6"/>
      <c r="H48" s="6"/>
      <c r="I48" s="27"/>
      <c r="J48" s="2"/>
      <c r="K48" s="2"/>
      <c r="L48" s="6"/>
    </row>
    <row r="49" spans="1:12" ht="15">
      <c r="A49" s="95">
        <v>111144</v>
      </c>
      <c r="B49" s="96" t="s">
        <v>133</v>
      </c>
      <c r="C49" s="105">
        <v>2</v>
      </c>
      <c r="D49" s="5">
        <v>32</v>
      </c>
      <c r="E49" s="2" t="s">
        <v>39</v>
      </c>
      <c r="F49" s="2"/>
      <c r="G49" s="6"/>
      <c r="H49" s="6"/>
      <c r="I49" s="27"/>
      <c r="J49" s="2"/>
      <c r="K49" s="2"/>
      <c r="L49" s="6"/>
    </row>
    <row r="50" spans="1:12" ht="15">
      <c r="A50" s="95">
        <v>111158</v>
      </c>
      <c r="B50" s="96" t="s">
        <v>134</v>
      </c>
      <c r="C50" s="105">
        <v>2</v>
      </c>
      <c r="D50" s="105">
        <v>32</v>
      </c>
      <c r="E50" s="2" t="s">
        <v>39</v>
      </c>
      <c r="F50" s="2"/>
      <c r="G50" s="6"/>
      <c r="H50" s="6"/>
      <c r="I50" s="27"/>
      <c r="J50" s="2"/>
      <c r="K50" s="2"/>
      <c r="L50" s="6"/>
    </row>
    <row r="51" spans="1:12" ht="21">
      <c r="A51" s="95">
        <v>111159</v>
      </c>
      <c r="B51" s="96" t="s">
        <v>135</v>
      </c>
      <c r="C51" s="105">
        <v>2</v>
      </c>
      <c r="D51" s="105">
        <v>32</v>
      </c>
      <c r="E51" s="2" t="s">
        <v>39</v>
      </c>
      <c r="F51" s="2"/>
      <c r="G51" s="6"/>
      <c r="H51" s="6"/>
      <c r="I51" s="27"/>
      <c r="J51" s="2"/>
      <c r="K51" s="2"/>
      <c r="L51" s="6"/>
    </row>
    <row r="52" spans="1:12" ht="15">
      <c r="A52" s="95">
        <v>111165</v>
      </c>
      <c r="B52" s="96" t="s">
        <v>140</v>
      </c>
      <c r="C52" s="105">
        <v>2</v>
      </c>
      <c r="D52" s="105">
        <v>32</v>
      </c>
      <c r="E52" s="2" t="s">
        <v>39</v>
      </c>
      <c r="F52" s="2"/>
      <c r="G52" s="6"/>
      <c r="H52" s="6"/>
      <c r="I52" s="27"/>
      <c r="J52" s="2"/>
      <c r="K52" s="2"/>
      <c r="L52" s="6"/>
    </row>
    <row r="53" spans="1:12" ht="21">
      <c r="A53" s="2"/>
      <c r="B53" s="37" t="s">
        <v>163</v>
      </c>
      <c r="C53" s="27">
        <v>1</v>
      </c>
      <c r="D53" s="62" t="s">
        <v>170</v>
      </c>
      <c r="E53" s="2" t="s">
        <v>147</v>
      </c>
      <c r="F53" s="2"/>
      <c r="G53" s="6"/>
      <c r="H53" s="6"/>
      <c r="I53" s="27"/>
      <c r="J53" s="2"/>
      <c r="K53" s="2"/>
      <c r="L53" s="6"/>
    </row>
    <row r="54" spans="1:12" ht="15">
      <c r="A54" s="122"/>
      <c r="B54" s="37" t="s">
        <v>215</v>
      </c>
      <c r="C54" s="123">
        <v>1</v>
      </c>
      <c r="D54" s="62" t="s">
        <v>170</v>
      </c>
      <c r="E54" s="2" t="s">
        <v>147</v>
      </c>
      <c r="F54" s="122"/>
      <c r="G54" s="122"/>
      <c r="H54" s="128"/>
      <c r="I54" s="122"/>
      <c r="J54" s="122"/>
      <c r="K54" s="122"/>
      <c r="L54" s="122"/>
    </row>
    <row r="55" spans="1:12" ht="21">
      <c r="A55" s="122"/>
      <c r="B55" s="37" t="s">
        <v>167</v>
      </c>
      <c r="C55" s="123">
        <v>1</v>
      </c>
      <c r="D55" s="62" t="s">
        <v>170</v>
      </c>
      <c r="E55" s="2" t="s">
        <v>147</v>
      </c>
      <c r="F55" s="122"/>
      <c r="G55" s="122"/>
      <c r="H55" s="128"/>
      <c r="I55" s="122"/>
      <c r="J55" s="122"/>
      <c r="K55" s="122"/>
      <c r="L55" s="122"/>
    </row>
    <row r="56" spans="1:12" ht="21">
      <c r="A56" s="122"/>
      <c r="B56" s="37" t="s">
        <v>168</v>
      </c>
      <c r="C56" s="123">
        <v>1</v>
      </c>
      <c r="D56" s="62" t="s">
        <v>170</v>
      </c>
      <c r="E56" s="2" t="s">
        <v>147</v>
      </c>
      <c r="F56" s="122"/>
      <c r="G56" s="122"/>
      <c r="H56" s="128"/>
      <c r="I56" s="122"/>
      <c r="J56" s="122"/>
      <c r="K56" s="122"/>
      <c r="L56" s="122"/>
    </row>
  </sheetData>
  <sheetProtection/>
  <mergeCells count="21">
    <mergeCell ref="A31:F31"/>
    <mergeCell ref="G31:L31"/>
    <mergeCell ref="A18:F18"/>
    <mergeCell ref="A45:F45"/>
    <mergeCell ref="G45:L45"/>
    <mergeCell ref="A1:L1"/>
    <mergeCell ref="A2:A4"/>
    <mergeCell ref="B2:B4"/>
    <mergeCell ref="C2:C4"/>
    <mergeCell ref="D2:D4"/>
    <mergeCell ref="E2:E4"/>
    <mergeCell ref="I2:I4"/>
    <mergeCell ref="J2:J4"/>
    <mergeCell ref="K2:K4"/>
    <mergeCell ref="L2:L4"/>
    <mergeCell ref="F2:F4"/>
    <mergeCell ref="G2:G4"/>
    <mergeCell ref="H2:H4"/>
    <mergeCell ref="G18:L18"/>
    <mergeCell ref="A5:F5"/>
    <mergeCell ref="G5:L5"/>
  </mergeCells>
  <printOptions horizontalCentered="1"/>
  <pageMargins left="0.1968503937007874" right="0.196850393700787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apple</cp:lastModifiedBy>
  <cp:lastPrinted>2012-06-20T07:49:39Z</cp:lastPrinted>
  <dcterms:created xsi:type="dcterms:W3CDTF">2004-03-18T06:21:58Z</dcterms:created>
  <dcterms:modified xsi:type="dcterms:W3CDTF">2012-11-10T13:55:30Z</dcterms:modified>
  <cp:category/>
  <cp:version/>
  <cp:contentType/>
  <cp:contentStatus/>
</cp:coreProperties>
</file>